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autoCompressPictures="0"/>
  <bookViews>
    <workbookView xWindow="0" yWindow="440" windowWidth="25600" windowHeight="15620" tabRatio="500"/>
  </bookViews>
  <sheets>
    <sheet name="Athletes" sheetId="1" r:id="rId1"/>
    <sheet name="Labels" sheetId="2" r:id="rId2"/>
    <sheet name="Scoresheet" sheetId="3" r:id="rId3"/>
    <sheet name="3200" sheetId="4" r:id="rId4"/>
    <sheet name="4 x 800" sheetId="5" r:id="rId5"/>
    <sheet name="4 x 160 " sheetId="6" r:id="rId6"/>
    <sheet name="55 Hurdles" sheetId="7" r:id="rId7"/>
    <sheet name="55 Dash " sheetId="8" r:id="rId8"/>
    <sheet name="800" sheetId="9" r:id="rId9"/>
    <sheet name="4 x 240" sheetId="10" r:id="rId10"/>
    <sheet name="400" sheetId="11" r:id="rId11"/>
    <sheet name="1600" sheetId="12" r:id="rId12"/>
    <sheet name="200" sheetId="13" r:id="rId13"/>
    <sheet name="4 x 400" sheetId="14" r:id="rId14"/>
    <sheet name="Shot Put" sheetId="15" r:id="rId15"/>
    <sheet name="High Jump" sheetId="16" r:id="rId16"/>
    <sheet name="Pole Vault" sheetId="17" r:id="rId17"/>
    <sheet name="Long Jump" sheetId="18" r:id="rId18"/>
    <sheet name="Triple Jump " sheetId="19" r:id="rId19"/>
  </sheets>
  <externalReferences>
    <externalReference r:id="rId20"/>
  </externalReferences>
  <definedNames>
    <definedName name="athlete">Athletes!$A$1:$G$399</definedName>
    <definedName name="rank" localSheetId="16">Scoresheet!$C$19:$E$19</definedName>
    <definedName name="rank" localSheetId="14">Scoresheet!$C$19:$E$19</definedName>
    <definedName name="rank" localSheetId="18">Scoresheet!$C$19:$E$19</definedName>
    <definedName name="rank">Scoresheet!$C$19:$E$19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4" i="19" l="1"/>
  <c r="G28" i="19"/>
  <c r="G29" i="19"/>
  <c r="G30" i="19"/>
  <c r="G31" i="19"/>
  <c r="G32" i="19"/>
  <c r="G33" i="19"/>
  <c r="G34" i="19"/>
  <c r="G35" i="19"/>
  <c r="G36" i="19"/>
  <c r="G37" i="19"/>
  <c r="G38" i="19"/>
  <c r="G39" i="19"/>
  <c r="G40" i="19"/>
  <c r="G41" i="19"/>
  <c r="G42" i="19"/>
  <c r="G43" i="19"/>
  <c r="H44" i="19"/>
  <c r="C44" i="19"/>
  <c r="B44" i="19"/>
  <c r="H43" i="19"/>
  <c r="C43" i="19"/>
  <c r="B43" i="19"/>
  <c r="H42" i="19"/>
  <c r="C42" i="19"/>
  <c r="B42" i="19"/>
  <c r="H41" i="19"/>
  <c r="C41" i="19"/>
  <c r="B41" i="19"/>
  <c r="H40" i="19"/>
  <c r="C40" i="19"/>
  <c r="B40" i="19"/>
  <c r="H39" i="19"/>
  <c r="C39" i="19"/>
  <c r="B39" i="19"/>
  <c r="H38" i="19"/>
  <c r="C38" i="19"/>
  <c r="B38" i="19"/>
  <c r="H37" i="19"/>
  <c r="C37" i="19"/>
  <c r="B37" i="19"/>
  <c r="H36" i="19"/>
  <c r="C36" i="19"/>
  <c r="B36" i="19"/>
  <c r="H35" i="19"/>
  <c r="C35" i="19"/>
  <c r="B35" i="19"/>
  <c r="H34" i="19"/>
  <c r="C34" i="19"/>
  <c r="B34" i="19"/>
  <c r="H33" i="19"/>
  <c r="C33" i="19"/>
  <c r="B33" i="19"/>
  <c r="H32" i="19"/>
  <c r="C32" i="19"/>
  <c r="B32" i="19"/>
  <c r="H31" i="19"/>
  <c r="C31" i="19"/>
  <c r="B31" i="19"/>
  <c r="H30" i="19"/>
  <c r="C30" i="19"/>
  <c r="B30" i="19"/>
  <c r="H29" i="19"/>
  <c r="C29" i="19"/>
  <c r="B29" i="19"/>
  <c r="H28" i="19"/>
  <c r="C28" i="19"/>
  <c r="B28" i="19"/>
  <c r="G27" i="19"/>
  <c r="G3" i="19"/>
  <c r="G4" i="19"/>
  <c r="G5" i="19"/>
  <c r="G6" i="19"/>
  <c r="G7" i="19"/>
  <c r="G8" i="19"/>
  <c r="G9" i="19"/>
  <c r="G10" i="19"/>
  <c r="G11" i="19"/>
  <c r="G12" i="19"/>
  <c r="G13" i="19"/>
  <c r="G14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H27" i="19"/>
  <c r="C27" i="19"/>
  <c r="B27" i="19"/>
  <c r="H26" i="19"/>
  <c r="C26" i="19"/>
  <c r="B26" i="19"/>
  <c r="H25" i="19"/>
  <c r="C25" i="19"/>
  <c r="B25" i="19"/>
  <c r="H24" i="19"/>
  <c r="C24" i="19"/>
  <c r="B24" i="19"/>
  <c r="H23" i="19"/>
  <c r="C23" i="19"/>
  <c r="B23" i="19"/>
  <c r="H22" i="19"/>
  <c r="C22" i="19"/>
  <c r="B22" i="19"/>
  <c r="H21" i="19"/>
  <c r="C21" i="19"/>
  <c r="B21" i="19"/>
  <c r="H20" i="19"/>
  <c r="C20" i="19"/>
  <c r="B20" i="19"/>
  <c r="H19" i="19"/>
  <c r="C19" i="19"/>
  <c r="B19" i="19"/>
  <c r="H18" i="19"/>
  <c r="C18" i="19"/>
  <c r="B18" i="19"/>
  <c r="H17" i="19"/>
  <c r="C17" i="19"/>
  <c r="B17" i="19"/>
  <c r="H16" i="19"/>
  <c r="C16" i="19"/>
  <c r="B16" i="19"/>
  <c r="H15" i="19"/>
  <c r="C15" i="19"/>
  <c r="B15" i="19"/>
  <c r="H14" i="19"/>
  <c r="C14" i="19"/>
  <c r="B14" i="19"/>
  <c r="H13" i="19"/>
  <c r="C13" i="19"/>
  <c r="B13" i="19"/>
  <c r="H12" i="19"/>
  <c r="C12" i="19"/>
  <c r="B12" i="19"/>
  <c r="H11" i="19"/>
  <c r="C11" i="19"/>
  <c r="B11" i="19"/>
  <c r="H10" i="19"/>
  <c r="C10" i="19"/>
  <c r="B10" i="19"/>
  <c r="H9" i="19"/>
  <c r="C9" i="19"/>
  <c r="B9" i="19"/>
  <c r="H8" i="19"/>
  <c r="C8" i="19"/>
  <c r="B8" i="19"/>
  <c r="H7" i="19"/>
  <c r="C7" i="19"/>
  <c r="B7" i="19"/>
  <c r="H6" i="19"/>
  <c r="C6" i="19"/>
  <c r="B6" i="19"/>
  <c r="H5" i="19"/>
  <c r="C5" i="19"/>
  <c r="H4" i="19"/>
  <c r="C4" i="19"/>
  <c r="B4" i="19"/>
  <c r="H3" i="19"/>
  <c r="C3" i="19"/>
  <c r="B3" i="19"/>
  <c r="G44" i="18"/>
  <c r="G28" i="18"/>
  <c r="G29" i="18"/>
  <c r="G30" i="18"/>
  <c r="G31" i="18"/>
  <c r="G32" i="18"/>
  <c r="G33" i="18"/>
  <c r="G34" i="18"/>
  <c r="G35" i="18"/>
  <c r="G36" i="18"/>
  <c r="G37" i="18"/>
  <c r="G38" i="18"/>
  <c r="G39" i="18"/>
  <c r="G40" i="18"/>
  <c r="G41" i="18"/>
  <c r="G42" i="18"/>
  <c r="G43" i="18"/>
  <c r="H44" i="18"/>
  <c r="C44" i="18"/>
  <c r="B44" i="18"/>
  <c r="H43" i="18"/>
  <c r="C43" i="18"/>
  <c r="B43" i="18"/>
  <c r="H42" i="18"/>
  <c r="C42" i="18"/>
  <c r="B42" i="18"/>
  <c r="H41" i="18"/>
  <c r="C41" i="18"/>
  <c r="B41" i="18"/>
  <c r="H40" i="18"/>
  <c r="C40" i="18"/>
  <c r="B40" i="18"/>
  <c r="H39" i="18"/>
  <c r="C39" i="18"/>
  <c r="B39" i="18"/>
  <c r="H38" i="18"/>
  <c r="C38" i="18"/>
  <c r="B38" i="18"/>
  <c r="H37" i="18"/>
  <c r="C37" i="18"/>
  <c r="B37" i="18"/>
  <c r="H36" i="18"/>
  <c r="C36" i="18"/>
  <c r="B36" i="18"/>
  <c r="H35" i="18"/>
  <c r="C35" i="18"/>
  <c r="B35" i="18"/>
  <c r="H34" i="18"/>
  <c r="C34" i="18"/>
  <c r="B34" i="18"/>
  <c r="H33" i="18"/>
  <c r="C33" i="18"/>
  <c r="B33" i="18"/>
  <c r="H32" i="18"/>
  <c r="C32" i="18"/>
  <c r="B32" i="18"/>
  <c r="H31" i="18"/>
  <c r="C31" i="18"/>
  <c r="B31" i="18"/>
  <c r="H30" i="18"/>
  <c r="C30" i="18"/>
  <c r="B30" i="18"/>
  <c r="H29" i="18"/>
  <c r="C29" i="18"/>
  <c r="B29" i="18"/>
  <c r="H28" i="18"/>
  <c r="C28" i="18"/>
  <c r="B28" i="18"/>
  <c r="G27" i="18"/>
  <c r="G3" i="18"/>
  <c r="G4" i="18"/>
  <c r="G5" i="18"/>
  <c r="G6" i="18"/>
  <c r="G7" i="18"/>
  <c r="G8" i="18"/>
  <c r="G9" i="18"/>
  <c r="G10" i="18"/>
  <c r="G11" i="18"/>
  <c r="G12" i="18"/>
  <c r="G13" i="18"/>
  <c r="G14" i="18"/>
  <c r="G15" i="18"/>
  <c r="G16" i="18"/>
  <c r="G17" i="18"/>
  <c r="G18" i="18"/>
  <c r="G19" i="18"/>
  <c r="G20" i="18"/>
  <c r="G21" i="18"/>
  <c r="G22" i="18"/>
  <c r="G23" i="18"/>
  <c r="G24" i="18"/>
  <c r="G25" i="18"/>
  <c r="G26" i="18"/>
  <c r="H27" i="18"/>
  <c r="C27" i="18"/>
  <c r="B27" i="18"/>
  <c r="H26" i="18"/>
  <c r="C26" i="18"/>
  <c r="B26" i="18"/>
  <c r="H25" i="18"/>
  <c r="C25" i="18"/>
  <c r="B25" i="18"/>
  <c r="H24" i="18"/>
  <c r="C24" i="18"/>
  <c r="B24" i="18"/>
  <c r="H23" i="18"/>
  <c r="C23" i="18"/>
  <c r="B23" i="18"/>
  <c r="H22" i="18"/>
  <c r="C22" i="18"/>
  <c r="B22" i="18"/>
  <c r="H21" i="18"/>
  <c r="C21" i="18"/>
  <c r="B21" i="18"/>
  <c r="H20" i="18"/>
  <c r="C20" i="18"/>
  <c r="B20" i="18"/>
  <c r="H19" i="18"/>
  <c r="C19" i="18"/>
  <c r="B19" i="18"/>
  <c r="H18" i="18"/>
  <c r="C18" i="18"/>
  <c r="B18" i="18"/>
  <c r="H17" i="18"/>
  <c r="C17" i="18"/>
  <c r="B17" i="18"/>
  <c r="H16" i="18"/>
  <c r="C16" i="18"/>
  <c r="B16" i="18"/>
  <c r="H15" i="18"/>
  <c r="C15" i="18"/>
  <c r="B15" i="18"/>
  <c r="H14" i="18"/>
  <c r="C14" i="18"/>
  <c r="B14" i="18"/>
  <c r="H13" i="18"/>
  <c r="C13" i="18"/>
  <c r="B13" i="18"/>
  <c r="H12" i="18"/>
  <c r="C12" i="18"/>
  <c r="B12" i="18"/>
  <c r="H11" i="18"/>
  <c r="C11" i="18"/>
  <c r="B11" i="18"/>
  <c r="H10" i="18"/>
  <c r="C10" i="18"/>
  <c r="B10" i="18"/>
  <c r="H9" i="18"/>
  <c r="C9" i="18"/>
  <c r="B9" i="18"/>
  <c r="H8" i="18"/>
  <c r="C8" i="18"/>
  <c r="B8" i="18"/>
  <c r="H7" i="18"/>
  <c r="C7" i="18"/>
  <c r="B7" i="18"/>
  <c r="H6" i="18"/>
  <c r="C6" i="18"/>
  <c r="B6" i="18"/>
  <c r="H5" i="18"/>
  <c r="C5" i="18"/>
  <c r="B5" i="18"/>
  <c r="H4" i="18"/>
  <c r="C4" i="18"/>
  <c r="B4" i="18"/>
  <c r="H3" i="18"/>
  <c r="C3" i="18"/>
  <c r="B3" i="18"/>
  <c r="C33" i="17"/>
  <c r="B33" i="17"/>
  <c r="C32" i="17"/>
  <c r="B32" i="17"/>
  <c r="C31" i="17"/>
  <c r="B31" i="17"/>
  <c r="C30" i="17"/>
  <c r="B30" i="17"/>
  <c r="C29" i="17"/>
  <c r="B29" i="17"/>
  <c r="C28" i="17"/>
  <c r="B28" i="17"/>
  <c r="C27" i="17"/>
  <c r="B27" i="17"/>
  <c r="C26" i="17"/>
  <c r="B26" i="17"/>
  <c r="C25" i="17"/>
  <c r="B25" i="17"/>
  <c r="C24" i="17"/>
  <c r="B24" i="17"/>
  <c r="C23" i="17"/>
  <c r="B23" i="17"/>
  <c r="C22" i="17"/>
  <c r="B22" i="17"/>
  <c r="C21" i="17"/>
  <c r="B21" i="17"/>
  <c r="C20" i="17"/>
  <c r="B20" i="17"/>
  <c r="C19" i="17"/>
  <c r="B19" i="17"/>
  <c r="C18" i="17"/>
  <c r="B18" i="17"/>
  <c r="C17" i="17"/>
  <c r="B17" i="17"/>
  <c r="C16" i="17"/>
  <c r="B16" i="17"/>
  <c r="C15" i="17"/>
  <c r="B15" i="17"/>
  <c r="C14" i="17"/>
  <c r="B14" i="17"/>
  <c r="C13" i="17"/>
  <c r="B13" i="17"/>
  <c r="C12" i="17"/>
  <c r="B12" i="17"/>
  <c r="C11" i="17"/>
  <c r="B11" i="17"/>
  <c r="C10" i="17"/>
  <c r="B10" i="17"/>
  <c r="C9" i="17"/>
  <c r="B9" i="17"/>
  <c r="C8" i="17"/>
  <c r="B8" i="17"/>
  <c r="C7" i="17"/>
  <c r="B7" i="17"/>
  <c r="C6" i="17"/>
  <c r="B6" i="17"/>
  <c r="C5" i="17"/>
  <c r="B5" i="17"/>
  <c r="C4" i="17"/>
  <c r="B4" i="17"/>
  <c r="C3" i="17"/>
  <c r="B3" i="17"/>
  <c r="C33" i="16"/>
  <c r="B33" i="16"/>
  <c r="C32" i="16"/>
  <c r="B32" i="16"/>
  <c r="C31" i="16"/>
  <c r="B31" i="16"/>
  <c r="C30" i="16"/>
  <c r="B30" i="16"/>
  <c r="C29" i="16"/>
  <c r="B29" i="16"/>
  <c r="C28" i="16"/>
  <c r="B28" i="16"/>
  <c r="C27" i="16"/>
  <c r="B27" i="16"/>
  <c r="C26" i="16"/>
  <c r="B26" i="16"/>
  <c r="C25" i="16"/>
  <c r="B25" i="16"/>
  <c r="C24" i="16"/>
  <c r="B24" i="16"/>
  <c r="C23" i="16"/>
  <c r="B23" i="16"/>
  <c r="C22" i="16"/>
  <c r="B22" i="16"/>
  <c r="C21" i="16"/>
  <c r="B21" i="16"/>
  <c r="C20" i="16"/>
  <c r="B20" i="16"/>
  <c r="C19" i="16"/>
  <c r="B19" i="16"/>
  <c r="C18" i="16"/>
  <c r="B18" i="16"/>
  <c r="C17" i="16"/>
  <c r="B17" i="16"/>
  <c r="C16" i="16"/>
  <c r="B16" i="16"/>
  <c r="C15" i="16"/>
  <c r="B15" i="16"/>
  <c r="C14" i="16"/>
  <c r="B14" i="16"/>
  <c r="C13" i="16"/>
  <c r="B13" i="16"/>
  <c r="C12" i="16"/>
  <c r="B12" i="16"/>
  <c r="C11" i="16"/>
  <c r="B11" i="16"/>
  <c r="C10" i="16"/>
  <c r="B10" i="16"/>
  <c r="C9" i="16"/>
  <c r="B9" i="16"/>
  <c r="C8" i="16"/>
  <c r="B8" i="16"/>
  <c r="C7" i="16"/>
  <c r="B7" i="16"/>
  <c r="C6" i="16"/>
  <c r="B6" i="16"/>
  <c r="C5" i="16"/>
  <c r="B5" i="16"/>
  <c r="C4" i="16"/>
  <c r="B4" i="16"/>
  <c r="C3" i="16"/>
  <c r="C2" i="16"/>
  <c r="H44" i="15"/>
  <c r="H3" i="15"/>
  <c r="H4" i="15"/>
  <c r="H5" i="15"/>
  <c r="H6" i="15"/>
  <c r="H7" i="15"/>
  <c r="H8" i="15"/>
  <c r="H9" i="15"/>
  <c r="H10" i="15"/>
  <c r="H11" i="15"/>
  <c r="H12" i="15"/>
  <c r="H13" i="15"/>
  <c r="H14" i="15"/>
  <c r="H15" i="15"/>
  <c r="H16" i="15"/>
  <c r="H17" i="15"/>
  <c r="H18" i="15"/>
  <c r="H19" i="15"/>
  <c r="H20" i="15"/>
  <c r="H21" i="15"/>
  <c r="H22" i="15"/>
  <c r="H23" i="15"/>
  <c r="H24" i="15"/>
  <c r="H25" i="15"/>
  <c r="H26" i="15"/>
  <c r="H27" i="15"/>
  <c r="H28" i="15"/>
  <c r="H29" i="15"/>
  <c r="H30" i="15"/>
  <c r="H31" i="15"/>
  <c r="H32" i="15"/>
  <c r="H33" i="15"/>
  <c r="H34" i="15"/>
  <c r="H35" i="15"/>
  <c r="H36" i="15"/>
  <c r="H37" i="15"/>
  <c r="H38" i="15"/>
  <c r="H39" i="15"/>
  <c r="H40" i="15"/>
  <c r="H41" i="15"/>
  <c r="H42" i="15"/>
  <c r="H43" i="15"/>
  <c r="I44" i="15"/>
  <c r="C44" i="15"/>
  <c r="B44" i="15"/>
  <c r="I43" i="15"/>
  <c r="C43" i="15"/>
  <c r="B43" i="15"/>
  <c r="I42" i="15"/>
  <c r="C42" i="15"/>
  <c r="B42" i="15"/>
  <c r="I41" i="15"/>
  <c r="C41" i="15"/>
  <c r="B41" i="15"/>
  <c r="I40" i="15"/>
  <c r="C40" i="15"/>
  <c r="B40" i="15"/>
  <c r="I39" i="15"/>
  <c r="C39" i="15"/>
  <c r="B39" i="15"/>
  <c r="I38" i="15"/>
  <c r="C38" i="15"/>
  <c r="B38" i="15"/>
  <c r="I37" i="15"/>
  <c r="C37" i="15"/>
  <c r="B37" i="15"/>
  <c r="I36" i="15"/>
  <c r="C36" i="15"/>
  <c r="B36" i="15"/>
  <c r="I35" i="15"/>
  <c r="C35" i="15"/>
  <c r="B35" i="15"/>
  <c r="I34" i="15"/>
  <c r="C34" i="15"/>
  <c r="B34" i="15"/>
  <c r="I33" i="15"/>
  <c r="C33" i="15"/>
  <c r="B33" i="15"/>
  <c r="I32" i="15"/>
  <c r="C32" i="15"/>
  <c r="B32" i="15"/>
  <c r="I31" i="15"/>
  <c r="C31" i="15"/>
  <c r="B31" i="15"/>
  <c r="I30" i="15"/>
  <c r="C30" i="15"/>
  <c r="B30" i="15"/>
  <c r="I29" i="15"/>
  <c r="C29" i="15"/>
  <c r="B29" i="15"/>
  <c r="I28" i="15"/>
  <c r="C28" i="15"/>
  <c r="B28" i="15"/>
  <c r="I27" i="15"/>
  <c r="C27" i="15"/>
  <c r="B27" i="15"/>
  <c r="I26" i="15"/>
  <c r="C26" i="15"/>
  <c r="B26" i="15"/>
  <c r="I25" i="15"/>
  <c r="C25" i="15"/>
  <c r="B25" i="15"/>
  <c r="I24" i="15"/>
  <c r="C24" i="15"/>
  <c r="B24" i="15"/>
  <c r="I23" i="15"/>
  <c r="C23" i="15"/>
  <c r="B23" i="15"/>
  <c r="I22" i="15"/>
  <c r="C22" i="15"/>
  <c r="I21" i="15"/>
  <c r="C21" i="15"/>
  <c r="I20" i="15"/>
  <c r="C20" i="15"/>
  <c r="B20" i="15"/>
  <c r="I19" i="15"/>
  <c r="C19" i="15"/>
  <c r="B19" i="15"/>
  <c r="I18" i="15"/>
  <c r="C18" i="15"/>
  <c r="I17" i="15"/>
  <c r="C17" i="15"/>
  <c r="B17" i="15"/>
  <c r="I16" i="15"/>
  <c r="C16" i="15"/>
  <c r="B16" i="15"/>
  <c r="I15" i="15"/>
  <c r="C15" i="15"/>
  <c r="B15" i="15"/>
  <c r="I14" i="15"/>
  <c r="C14" i="15"/>
  <c r="B14" i="15"/>
  <c r="I13" i="15"/>
  <c r="C13" i="15"/>
  <c r="I12" i="15"/>
  <c r="C12" i="15"/>
  <c r="B12" i="15"/>
  <c r="I11" i="15"/>
  <c r="C11" i="15"/>
  <c r="B11" i="15"/>
  <c r="I10" i="15"/>
  <c r="C10" i="15"/>
  <c r="I9" i="15"/>
  <c r="C9" i="15"/>
  <c r="I8" i="15"/>
  <c r="C8" i="15"/>
  <c r="B8" i="15"/>
  <c r="I7" i="15"/>
  <c r="C7" i="15"/>
  <c r="B7" i="15"/>
  <c r="I6" i="15"/>
  <c r="C6" i="15"/>
  <c r="B6" i="15"/>
  <c r="I5" i="15"/>
  <c r="C5" i="15"/>
  <c r="I4" i="15"/>
  <c r="C4" i="15"/>
  <c r="B4" i="15"/>
  <c r="I3" i="15"/>
  <c r="C3" i="15"/>
  <c r="B3" i="15"/>
  <c r="D17" i="14"/>
  <c r="D16" i="14"/>
  <c r="D15" i="14"/>
  <c r="D14" i="14"/>
  <c r="D13" i="14"/>
  <c r="D12" i="14"/>
  <c r="D11" i="14"/>
  <c r="D10" i="14"/>
  <c r="D9" i="14"/>
  <c r="D8" i="14"/>
  <c r="D7" i="14"/>
  <c r="D6" i="14"/>
  <c r="F72" i="13"/>
  <c r="E72" i="13"/>
  <c r="F71" i="13"/>
  <c r="E71" i="13"/>
  <c r="F70" i="13"/>
  <c r="E70" i="13"/>
  <c r="F69" i="13"/>
  <c r="E69" i="13"/>
  <c r="F68" i="13"/>
  <c r="E68" i="13"/>
  <c r="F67" i="13"/>
  <c r="E67" i="13"/>
  <c r="F66" i="13"/>
  <c r="E66" i="13"/>
  <c r="F65" i="13"/>
  <c r="E65" i="13"/>
  <c r="F64" i="13"/>
  <c r="E64" i="13"/>
  <c r="F63" i="13"/>
  <c r="E63" i="13"/>
  <c r="F62" i="13"/>
  <c r="E62" i="13"/>
  <c r="F61" i="13"/>
  <c r="E61" i="13"/>
  <c r="F60" i="13"/>
  <c r="E60" i="13"/>
  <c r="F59" i="13"/>
  <c r="E59" i="13"/>
  <c r="F58" i="13"/>
  <c r="E58" i="13"/>
  <c r="F57" i="13"/>
  <c r="E57" i="13"/>
  <c r="F56" i="13"/>
  <c r="E56" i="13"/>
  <c r="F55" i="13"/>
  <c r="E55" i="13"/>
  <c r="F54" i="13"/>
  <c r="E54" i="13"/>
  <c r="F53" i="13"/>
  <c r="E53" i="13"/>
  <c r="F52" i="13"/>
  <c r="E52" i="13"/>
  <c r="F51" i="13"/>
  <c r="E51" i="13"/>
  <c r="F50" i="13"/>
  <c r="E50" i="13"/>
  <c r="F49" i="13"/>
  <c r="E49" i="13"/>
  <c r="F48" i="13"/>
  <c r="E48" i="13"/>
  <c r="F47" i="13"/>
  <c r="E47" i="13"/>
  <c r="F46" i="13"/>
  <c r="E46" i="13"/>
  <c r="F45" i="13"/>
  <c r="E45" i="13"/>
  <c r="F44" i="13"/>
  <c r="F43" i="13"/>
  <c r="E43" i="13"/>
  <c r="F42" i="13"/>
  <c r="E42" i="13"/>
  <c r="F41" i="13"/>
  <c r="E41" i="13"/>
  <c r="F40" i="13"/>
  <c r="E40" i="13"/>
  <c r="F39" i="13"/>
  <c r="E39" i="13"/>
  <c r="F38" i="13"/>
  <c r="E38" i="13"/>
  <c r="F37" i="13"/>
  <c r="E37" i="13"/>
  <c r="F36" i="13"/>
  <c r="E36" i="13"/>
  <c r="F35" i="13"/>
  <c r="E35" i="13"/>
  <c r="F34" i="13"/>
  <c r="E34" i="13"/>
  <c r="F33" i="13"/>
  <c r="E33" i="13"/>
  <c r="F32" i="13"/>
  <c r="E32" i="13"/>
  <c r="F31" i="13"/>
  <c r="E31" i="13"/>
  <c r="F30" i="13"/>
  <c r="E30" i="13"/>
  <c r="F29" i="13"/>
  <c r="E29" i="13"/>
  <c r="F28" i="13"/>
  <c r="E28" i="13"/>
  <c r="F27" i="13"/>
  <c r="E27" i="13"/>
  <c r="F26" i="13"/>
  <c r="F25" i="13"/>
  <c r="E25" i="13"/>
  <c r="F24" i="13"/>
  <c r="E24" i="13"/>
  <c r="F23" i="13"/>
  <c r="E23" i="13"/>
  <c r="F22" i="13"/>
  <c r="E22" i="13"/>
  <c r="F21" i="13"/>
  <c r="E21" i="13"/>
  <c r="F20" i="13"/>
  <c r="E20" i="13"/>
  <c r="F19" i="13"/>
  <c r="E19" i="13"/>
  <c r="F18" i="13"/>
  <c r="E18" i="13"/>
  <c r="F17" i="13"/>
  <c r="E17" i="13"/>
  <c r="F16" i="13"/>
  <c r="F15" i="13"/>
  <c r="E15" i="13"/>
  <c r="F14" i="13"/>
  <c r="E14" i="13"/>
  <c r="F13" i="13"/>
  <c r="E13" i="13"/>
  <c r="F12" i="13"/>
  <c r="E12" i="13"/>
  <c r="F11" i="13"/>
  <c r="F10" i="13"/>
  <c r="E10" i="13"/>
  <c r="F9" i="13"/>
  <c r="E9" i="13"/>
  <c r="D44" i="12"/>
  <c r="C44" i="12"/>
  <c r="D43" i="12"/>
  <c r="C43" i="12"/>
  <c r="D42" i="12"/>
  <c r="C42" i="12"/>
  <c r="D41" i="12"/>
  <c r="C41" i="12"/>
  <c r="D40" i="12"/>
  <c r="C40" i="12"/>
  <c r="D39" i="12"/>
  <c r="C39" i="12"/>
  <c r="D38" i="12"/>
  <c r="C38" i="12"/>
  <c r="D37" i="12"/>
  <c r="C37" i="12"/>
  <c r="D36" i="12"/>
  <c r="C36" i="12"/>
  <c r="D35" i="12"/>
  <c r="C35" i="12"/>
  <c r="D34" i="12"/>
  <c r="C34" i="12"/>
  <c r="D33" i="12"/>
  <c r="C33" i="12"/>
  <c r="D32" i="12"/>
  <c r="C32" i="12"/>
  <c r="D31" i="12"/>
  <c r="C31" i="12"/>
  <c r="D30" i="12"/>
  <c r="C30" i="12"/>
  <c r="D29" i="12"/>
  <c r="C29" i="12"/>
  <c r="D28" i="12"/>
  <c r="C28" i="12"/>
  <c r="D27" i="12"/>
  <c r="C27" i="12"/>
  <c r="D26" i="12"/>
  <c r="C26" i="12"/>
  <c r="D25" i="12"/>
  <c r="C25" i="12"/>
  <c r="D24" i="12"/>
  <c r="C24" i="12"/>
  <c r="D23" i="12"/>
  <c r="C23" i="12"/>
  <c r="D22" i="12"/>
  <c r="C22" i="12"/>
  <c r="D21" i="12"/>
  <c r="C21" i="12"/>
  <c r="D20" i="12"/>
  <c r="C20" i="12"/>
  <c r="D19" i="12"/>
  <c r="C19" i="12"/>
  <c r="D18" i="12"/>
  <c r="C18" i="12"/>
  <c r="D17" i="12"/>
  <c r="C17" i="12"/>
  <c r="D16" i="12"/>
  <c r="C16" i="12"/>
  <c r="D15" i="12"/>
  <c r="C15" i="12"/>
  <c r="D14" i="12"/>
  <c r="C14" i="12"/>
  <c r="D13" i="12"/>
  <c r="C13" i="12"/>
  <c r="D12" i="12"/>
  <c r="C12" i="12"/>
  <c r="D11" i="12"/>
  <c r="C11" i="12"/>
  <c r="D10" i="12"/>
  <c r="C10" i="12"/>
  <c r="D9" i="12"/>
  <c r="C9" i="12"/>
  <c r="D44" i="11"/>
  <c r="C44" i="11"/>
  <c r="D43" i="11"/>
  <c r="C43" i="11"/>
  <c r="D42" i="11"/>
  <c r="C42" i="11"/>
  <c r="D41" i="11"/>
  <c r="C41" i="11"/>
  <c r="D40" i="11"/>
  <c r="C40" i="11"/>
  <c r="D39" i="11"/>
  <c r="C39" i="11"/>
  <c r="D38" i="11"/>
  <c r="C38" i="11"/>
  <c r="D37" i="11"/>
  <c r="C37" i="11"/>
  <c r="D36" i="11"/>
  <c r="C36" i="11"/>
  <c r="D35" i="11"/>
  <c r="C35" i="11"/>
  <c r="D34" i="11"/>
  <c r="C34" i="11"/>
  <c r="D33" i="11"/>
  <c r="C33" i="11"/>
  <c r="D32" i="11"/>
  <c r="C32" i="11"/>
  <c r="D31" i="11"/>
  <c r="C31" i="11"/>
  <c r="D30" i="11"/>
  <c r="C30" i="11"/>
  <c r="D29" i="11"/>
  <c r="C29" i="11"/>
  <c r="D28" i="11"/>
  <c r="C28" i="11"/>
  <c r="D27" i="11"/>
  <c r="C27" i="11"/>
  <c r="D26" i="11"/>
  <c r="C26" i="11"/>
  <c r="D25" i="11"/>
  <c r="C25" i="11"/>
  <c r="D24" i="11"/>
  <c r="C24" i="11"/>
  <c r="D23" i="11"/>
  <c r="C23" i="11"/>
  <c r="D22" i="11"/>
  <c r="C22" i="11"/>
  <c r="D21" i="11"/>
  <c r="C21" i="11"/>
  <c r="D20" i="11"/>
  <c r="C20" i="11"/>
  <c r="D19" i="11"/>
  <c r="C19" i="11"/>
  <c r="D18" i="11"/>
  <c r="C18" i="11"/>
  <c r="D17" i="11"/>
  <c r="C17" i="11"/>
  <c r="D16" i="11"/>
  <c r="C16" i="11"/>
  <c r="D15" i="11"/>
  <c r="C15" i="11"/>
  <c r="D14" i="11"/>
  <c r="C14" i="11"/>
  <c r="D13" i="11"/>
  <c r="C13" i="11"/>
  <c r="D12" i="11"/>
  <c r="C12" i="11"/>
  <c r="D11" i="11"/>
  <c r="C11" i="11"/>
  <c r="D10" i="11"/>
  <c r="C10" i="11"/>
  <c r="D9" i="11"/>
  <c r="C9" i="11"/>
  <c r="E21" i="10"/>
  <c r="E20" i="10"/>
  <c r="E19" i="10"/>
  <c r="E18" i="10"/>
  <c r="E17" i="10"/>
  <c r="E16" i="10"/>
  <c r="E15" i="10"/>
  <c r="E14" i="10"/>
  <c r="E13" i="10"/>
  <c r="E12" i="10"/>
  <c r="E11" i="10"/>
  <c r="E10" i="10"/>
  <c r="D46" i="9"/>
  <c r="C46" i="9"/>
  <c r="D45" i="9"/>
  <c r="C45" i="9"/>
  <c r="D44" i="9"/>
  <c r="C44" i="9"/>
  <c r="D43" i="9"/>
  <c r="C43" i="9"/>
  <c r="D42" i="9"/>
  <c r="C42" i="9"/>
  <c r="D41" i="9"/>
  <c r="C41" i="9"/>
  <c r="D40" i="9"/>
  <c r="C40" i="9"/>
  <c r="D39" i="9"/>
  <c r="C39" i="9"/>
  <c r="D38" i="9"/>
  <c r="C38" i="9"/>
  <c r="D37" i="9"/>
  <c r="C37" i="9"/>
  <c r="D36" i="9"/>
  <c r="C36" i="9"/>
  <c r="D35" i="9"/>
  <c r="C35" i="9"/>
  <c r="D34" i="9"/>
  <c r="C34" i="9"/>
  <c r="D33" i="9"/>
  <c r="C33" i="9"/>
  <c r="D32" i="9"/>
  <c r="C32" i="9"/>
  <c r="D31" i="9"/>
  <c r="C31" i="9"/>
  <c r="D30" i="9"/>
  <c r="C30" i="9"/>
  <c r="D29" i="9"/>
  <c r="C29" i="9"/>
  <c r="D28" i="9"/>
  <c r="C28" i="9"/>
  <c r="D27" i="9"/>
  <c r="C27" i="9"/>
  <c r="D26" i="9"/>
  <c r="C26" i="9"/>
  <c r="D25" i="9"/>
  <c r="C25" i="9"/>
  <c r="D24" i="9"/>
  <c r="C24" i="9"/>
  <c r="D23" i="9"/>
  <c r="C23" i="9"/>
  <c r="D22" i="9"/>
  <c r="C22" i="9"/>
  <c r="D21" i="9"/>
  <c r="C21" i="9"/>
  <c r="D20" i="9"/>
  <c r="C20" i="9"/>
  <c r="D19" i="9"/>
  <c r="C19" i="9"/>
  <c r="D18" i="9"/>
  <c r="C18" i="9"/>
  <c r="D17" i="9"/>
  <c r="C17" i="9"/>
  <c r="D16" i="9"/>
  <c r="C16" i="9"/>
  <c r="D15" i="9"/>
  <c r="C15" i="9"/>
  <c r="D14" i="9"/>
  <c r="C14" i="9"/>
  <c r="D13" i="9"/>
  <c r="C13" i="9"/>
  <c r="D12" i="9"/>
  <c r="C12" i="9"/>
  <c r="D11" i="9"/>
  <c r="C11" i="9"/>
  <c r="D10" i="9"/>
  <c r="C10" i="9"/>
  <c r="D9" i="9"/>
  <c r="C9" i="9"/>
  <c r="E120" i="8"/>
  <c r="E119" i="8"/>
  <c r="D119" i="8"/>
  <c r="E118" i="8"/>
  <c r="D118" i="8"/>
  <c r="E117" i="8"/>
  <c r="D117" i="8"/>
  <c r="E116" i="8"/>
  <c r="D116" i="8"/>
  <c r="E115" i="8"/>
  <c r="D115" i="8"/>
  <c r="E114" i="8"/>
  <c r="D114" i="8"/>
  <c r="E113" i="8"/>
  <c r="D113" i="8"/>
  <c r="E112" i="8"/>
  <c r="D112" i="8"/>
  <c r="E111" i="8"/>
  <c r="D111" i="8"/>
  <c r="E110" i="8"/>
  <c r="D110" i="8"/>
  <c r="E109" i="8"/>
  <c r="D109" i="8"/>
  <c r="E108" i="8"/>
  <c r="D108" i="8"/>
  <c r="E107" i="8"/>
  <c r="D107" i="8"/>
  <c r="E106" i="8"/>
  <c r="D106" i="8"/>
  <c r="E105" i="8"/>
  <c r="D105" i="8"/>
  <c r="E104" i="8"/>
  <c r="D104" i="8"/>
  <c r="E103" i="8"/>
  <c r="D103" i="8"/>
  <c r="E102" i="8"/>
  <c r="D102" i="8"/>
  <c r="E101" i="8"/>
  <c r="D101" i="8"/>
  <c r="E100" i="8"/>
  <c r="D100" i="8"/>
  <c r="E99" i="8"/>
  <c r="D99" i="8"/>
  <c r="E98" i="8"/>
  <c r="D98" i="8"/>
  <c r="E97" i="8"/>
  <c r="D97" i="8"/>
  <c r="E96" i="8"/>
  <c r="D96" i="8"/>
  <c r="E95" i="8"/>
  <c r="D95" i="8"/>
  <c r="E94" i="8"/>
  <c r="D94" i="8"/>
  <c r="E93" i="8"/>
  <c r="D93" i="8"/>
  <c r="E92" i="8"/>
  <c r="D92" i="8"/>
  <c r="E91" i="8"/>
  <c r="D91" i="8"/>
  <c r="E90" i="8"/>
  <c r="D90" i="8"/>
  <c r="E89" i="8"/>
  <c r="D89" i="8"/>
  <c r="E88" i="8"/>
  <c r="D88" i="8"/>
  <c r="E87" i="8"/>
  <c r="D87" i="8"/>
  <c r="E86" i="8"/>
  <c r="D86" i="8"/>
  <c r="E85" i="8"/>
  <c r="D85" i="8"/>
  <c r="E84" i="8"/>
  <c r="D84" i="8"/>
  <c r="E83" i="8"/>
  <c r="D83" i="8"/>
  <c r="E82" i="8"/>
  <c r="D82" i="8"/>
  <c r="E81" i="8"/>
  <c r="D81" i="8"/>
  <c r="E80" i="8"/>
  <c r="D80" i="8"/>
  <c r="E79" i="8"/>
  <c r="D79" i="8"/>
  <c r="E78" i="8"/>
  <c r="D78" i="8"/>
  <c r="E77" i="8"/>
  <c r="D77" i="8"/>
  <c r="E76" i="8"/>
  <c r="D76" i="8"/>
  <c r="E75" i="8"/>
  <c r="D75" i="8"/>
  <c r="E74" i="8"/>
  <c r="D74" i="8"/>
  <c r="E73" i="8"/>
  <c r="D73" i="8"/>
  <c r="E72" i="8"/>
  <c r="D72" i="8"/>
  <c r="E71" i="8"/>
  <c r="D71" i="8"/>
  <c r="E70" i="8"/>
  <c r="D70" i="8"/>
  <c r="E69" i="8"/>
  <c r="D69" i="8"/>
  <c r="E68" i="8"/>
  <c r="D68" i="8"/>
  <c r="E67" i="8"/>
  <c r="D67" i="8"/>
  <c r="E66" i="8"/>
  <c r="D66" i="8"/>
  <c r="E65" i="8"/>
  <c r="D65" i="8"/>
  <c r="E64" i="8"/>
  <c r="D64" i="8"/>
  <c r="E63" i="8"/>
  <c r="D63" i="8"/>
  <c r="E62" i="8"/>
  <c r="D62" i="8"/>
  <c r="E61" i="8"/>
  <c r="D61" i="8"/>
  <c r="E60" i="8"/>
  <c r="D60" i="8"/>
  <c r="E59" i="8"/>
  <c r="D59" i="8"/>
  <c r="E58" i="8"/>
  <c r="D58" i="8"/>
  <c r="E57" i="8"/>
  <c r="D57" i="8"/>
  <c r="E56" i="8"/>
  <c r="D56" i="8"/>
  <c r="E55" i="8"/>
  <c r="D55" i="8"/>
  <c r="E54" i="8"/>
  <c r="D54" i="8"/>
  <c r="E53" i="8"/>
  <c r="D53" i="8"/>
  <c r="E52" i="8"/>
  <c r="D52" i="8"/>
  <c r="E51" i="8"/>
  <c r="D51" i="8"/>
  <c r="E50" i="8"/>
  <c r="D50" i="8"/>
  <c r="E49" i="8"/>
  <c r="D49" i="8"/>
  <c r="E48" i="8"/>
  <c r="D48" i="8"/>
  <c r="E47" i="8"/>
  <c r="D47" i="8"/>
  <c r="E46" i="8"/>
  <c r="D46" i="8"/>
  <c r="E45" i="8"/>
  <c r="D45" i="8"/>
  <c r="E44" i="8"/>
  <c r="D44" i="8"/>
  <c r="E43" i="8"/>
  <c r="D43" i="8"/>
  <c r="E42" i="8"/>
  <c r="D42" i="8"/>
  <c r="E41" i="8"/>
  <c r="D41" i="8"/>
  <c r="E40" i="8"/>
  <c r="D40" i="8"/>
  <c r="E39" i="8"/>
  <c r="D39" i="8"/>
  <c r="E38" i="8"/>
  <c r="D38" i="8"/>
  <c r="E37" i="8"/>
  <c r="D37" i="8"/>
  <c r="E36" i="8"/>
  <c r="D36" i="8"/>
  <c r="E35" i="8"/>
  <c r="D35" i="8"/>
  <c r="E34" i="8"/>
  <c r="D34" i="8"/>
  <c r="E33" i="8"/>
  <c r="D33" i="8"/>
  <c r="E32" i="8"/>
  <c r="D32" i="8"/>
  <c r="E31" i="8"/>
  <c r="D31" i="8"/>
  <c r="E30" i="8"/>
  <c r="D30" i="8"/>
  <c r="E29" i="8"/>
  <c r="D29" i="8"/>
  <c r="E28" i="8"/>
  <c r="D28" i="8"/>
  <c r="E27" i="8"/>
  <c r="D27" i="8"/>
  <c r="E26" i="8"/>
  <c r="D26" i="8"/>
  <c r="E25" i="8"/>
  <c r="D25" i="8"/>
  <c r="E24" i="8"/>
  <c r="D24" i="8"/>
  <c r="E23" i="8"/>
  <c r="D23" i="8"/>
  <c r="E22" i="8"/>
  <c r="D22" i="8"/>
  <c r="E21" i="8"/>
  <c r="D21" i="8"/>
  <c r="E20" i="8"/>
  <c r="D20" i="8"/>
  <c r="E19" i="8"/>
  <c r="D19" i="8"/>
  <c r="E18" i="8"/>
  <c r="D18" i="8"/>
  <c r="E17" i="8"/>
  <c r="D17" i="8"/>
  <c r="E16" i="8"/>
  <c r="D16" i="8"/>
  <c r="E15" i="8"/>
  <c r="D15" i="8"/>
  <c r="E14" i="8"/>
  <c r="D14" i="8"/>
  <c r="E13" i="8"/>
  <c r="D13" i="8"/>
  <c r="E12" i="8"/>
  <c r="D12" i="8"/>
  <c r="E11" i="8"/>
  <c r="D11" i="8"/>
  <c r="E10" i="8"/>
  <c r="D10" i="8"/>
  <c r="E9" i="8"/>
  <c r="D9" i="8"/>
  <c r="E31" i="7"/>
  <c r="D31" i="7"/>
  <c r="E30" i="7"/>
  <c r="D30" i="7"/>
  <c r="E29" i="7"/>
  <c r="D29" i="7"/>
  <c r="E28" i="7"/>
  <c r="D28" i="7"/>
  <c r="E27" i="7"/>
  <c r="D27" i="7"/>
  <c r="E26" i="7"/>
  <c r="D26" i="7"/>
  <c r="E25" i="7"/>
  <c r="D25" i="7"/>
  <c r="E24" i="7"/>
  <c r="D24" i="7"/>
  <c r="E23" i="7"/>
  <c r="D23" i="7"/>
  <c r="E22" i="7"/>
  <c r="D22" i="7"/>
  <c r="E21" i="7"/>
  <c r="D21" i="7"/>
  <c r="E20" i="7"/>
  <c r="D20" i="7"/>
  <c r="E19" i="7"/>
  <c r="D19" i="7"/>
  <c r="E18" i="7"/>
  <c r="D18" i="7"/>
  <c r="E17" i="7"/>
  <c r="D17" i="7"/>
  <c r="E16" i="7"/>
  <c r="D16" i="7"/>
  <c r="E15" i="7"/>
  <c r="D15" i="7"/>
  <c r="E14" i="7"/>
  <c r="D14" i="7"/>
  <c r="E13" i="7"/>
  <c r="D13" i="7"/>
  <c r="E12" i="7"/>
  <c r="D12" i="7"/>
  <c r="E11" i="7"/>
  <c r="D11" i="7"/>
  <c r="E10" i="7"/>
  <c r="D10" i="7"/>
  <c r="E9" i="7"/>
  <c r="D9" i="7"/>
  <c r="E8" i="7"/>
  <c r="D8" i="7"/>
  <c r="D17" i="6"/>
  <c r="D16" i="6"/>
  <c r="D15" i="6"/>
  <c r="D14" i="6"/>
  <c r="D13" i="6"/>
  <c r="D12" i="6"/>
  <c r="D10" i="6"/>
  <c r="D9" i="6"/>
  <c r="D8" i="6"/>
  <c r="D7" i="6"/>
  <c r="D6" i="6"/>
  <c r="D12" i="5"/>
  <c r="D11" i="5"/>
  <c r="D10" i="5"/>
  <c r="D9" i="5"/>
  <c r="D8" i="5"/>
  <c r="D7" i="5"/>
  <c r="D28" i="4"/>
  <c r="C28" i="4"/>
  <c r="D27" i="4"/>
  <c r="C27" i="4"/>
  <c r="D26" i="4"/>
  <c r="C26" i="4"/>
  <c r="D25" i="4"/>
  <c r="C25" i="4"/>
  <c r="D24" i="4"/>
  <c r="C24" i="4"/>
  <c r="D23" i="4"/>
  <c r="C23" i="4"/>
  <c r="D22" i="4"/>
  <c r="C22" i="4"/>
  <c r="D21" i="4"/>
  <c r="C21" i="4"/>
  <c r="D20" i="4"/>
  <c r="C20" i="4"/>
  <c r="D19" i="4"/>
  <c r="C19" i="4"/>
  <c r="D18" i="4"/>
  <c r="C18" i="4"/>
  <c r="D17" i="4"/>
  <c r="C17" i="4"/>
  <c r="D16" i="4"/>
  <c r="C16" i="4"/>
  <c r="D15" i="4"/>
  <c r="C15" i="4"/>
  <c r="D14" i="4"/>
  <c r="C14" i="4"/>
  <c r="D13" i="4"/>
  <c r="C13" i="4"/>
  <c r="D12" i="4"/>
  <c r="C12" i="4"/>
  <c r="D11" i="4"/>
  <c r="C11" i="4"/>
  <c r="D10" i="4"/>
  <c r="C10" i="4"/>
  <c r="D9" i="4"/>
  <c r="C9" i="4"/>
  <c r="D8" i="4"/>
  <c r="C8" i="4"/>
  <c r="E24" i="3"/>
  <c r="E40" i="3"/>
  <c r="E41" i="3"/>
  <c r="D24" i="3"/>
  <c r="D40" i="3"/>
  <c r="D41" i="3"/>
  <c r="C24" i="3"/>
  <c r="C40" i="3"/>
  <c r="C41" i="3"/>
  <c r="C39" i="3"/>
  <c r="F39" i="3"/>
  <c r="E39" i="3"/>
  <c r="D39" i="3"/>
  <c r="C38" i="3"/>
  <c r="F38" i="3"/>
  <c r="E38" i="3"/>
  <c r="D38" i="3"/>
  <c r="C37" i="3"/>
  <c r="F37" i="3"/>
  <c r="E37" i="3"/>
  <c r="F36" i="3"/>
  <c r="C35" i="3"/>
  <c r="F35" i="3"/>
  <c r="E35" i="3"/>
  <c r="D35" i="3"/>
  <c r="C34" i="3"/>
  <c r="F34" i="3"/>
  <c r="E34" i="3"/>
  <c r="D34" i="3"/>
  <c r="C33" i="3"/>
  <c r="F33" i="3"/>
  <c r="E33" i="3"/>
  <c r="D33" i="3"/>
  <c r="C32" i="3"/>
  <c r="F32" i="3"/>
  <c r="E32" i="3"/>
  <c r="D32" i="3"/>
  <c r="C31" i="3"/>
  <c r="F31" i="3"/>
  <c r="E31" i="3"/>
  <c r="D31" i="3"/>
  <c r="C30" i="3"/>
  <c r="F30" i="3"/>
  <c r="E30" i="3"/>
  <c r="D30" i="3"/>
  <c r="C29" i="3"/>
  <c r="D29" i="3"/>
  <c r="E29" i="3"/>
  <c r="F29" i="3"/>
  <c r="C28" i="3"/>
  <c r="F28" i="3"/>
  <c r="E28" i="3"/>
  <c r="D28" i="3"/>
  <c r="C27" i="3"/>
  <c r="F27" i="3"/>
  <c r="C26" i="3"/>
  <c r="D26" i="3"/>
  <c r="E26" i="3"/>
  <c r="F26" i="3"/>
  <c r="C25" i="3"/>
  <c r="D25" i="3"/>
  <c r="E25" i="3"/>
  <c r="F25" i="3"/>
  <c r="F24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E20" i="3"/>
  <c r="D20" i="3"/>
  <c r="C20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D152" i="2"/>
  <c r="C152" i="2"/>
  <c r="A152" i="2"/>
  <c r="D151" i="2"/>
  <c r="C151" i="2"/>
  <c r="A151" i="2"/>
  <c r="D150" i="2"/>
  <c r="C150" i="2"/>
  <c r="A150" i="2"/>
  <c r="D149" i="2"/>
  <c r="C149" i="2"/>
  <c r="A149" i="2"/>
  <c r="D148" i="2"/>
  <c r="C148" i="2"/>
  <c r="A148" i="2"/>
  <c r="I147" i="2"/>
  <c r="H147" i="2"/>
  <c r="F147" i="2"/>
  <c r="D147" i="2"/>
  <c r="C147" i="2"/>
  <c r="A147" i="2"/>
  <c r="I146" i="2"/>
  <c r="H146" i="2"/>
  <c r="F146" i="2"/>
  <c r="D146" i="2"/>
  <c r="C146" i="2"/>
  <c r="A146" i="2"/>
  <c r="I145" i="2"/>
  <c r="H145" i="2"/>
  <c r="F145" i="2"/>
  <c r="D145" i="2"/>
  <c r="C145" i="2"/>
  <c r="A145" i="2"/>
  <c r="I144" i="2"/>
  <c r="H144" i="2"/>
  <c r="F144" i="2"/>
  <c r="D144" i="2"/>
  <c r="C144" i="2"/>
  <c r="A144" i="2"/>
  <c r="I143" i="2"/>
  <c r="H143" i="2"/>
  <c r="F143" i="2"/>
  <c r="D143" i="2"/>
  <c r="C143" i="2"/>
  <c r="A143" i="2"/>
  <c r="I142" i="2"/>
  <c r="H142" i="2"/>
  <c r="F142" i="2"/>
  <c r="D142" i="2"/>
  <c r="C142" i="2"/>
  <c r="A142" i="2"/>
  <c r="I141" i="2"/>
  <c r="H141" i="2"/>
  <c r="F141" i="2"/>
  <c r="D141" i="2"/>
  <c r="C141" i="2"/>
  <c r="A141" i="2"/>
  <c r="I140" i="2"/>
  <c r="H140" i="2"/>
  <c r="F140" i="2"/>
  <c r="D140" i="2"/>
  <c r="C140" i="2"/>
  <c r="A140" i="2"/>
  <c r="I139" i="2"/>
  <c r="H139" i="2"/>
  <c r="F139" i="2"/>
  <c r="D139" i="2"/>
  <c r="C139" i="2"/>
  <c r="A139" i="2"/>
  <c r="I138" i="2"/>
  <c r="H138" i="2"/>
  <c r="F138" i="2"/>
  <c r="D138" i="2"/>
  <c r="C138" i="2"/>
  <c r="A138" i="2"/>
  <c r="I137" i="2"/>
  <c r="H137" i="2"/>
  <c r="F137" i="2"/>
  <c r="D137" i="2"/>
  <c r="C137" i="2"/>
  <c r="A137" i="2"/>
  <c r="I136" i="2"/>
  <c r="H136" i="2"/>
  <c r="F136" i="2"/>
  <c r="D136" i="2"/>
  <c r="C136" i="2"/>
  <c r="A136" i="2"/>
  <c r="I135" i="2"/>
  <c r="H135" i="2"/>
  <c r="F135" i="2"/>
  <c r="D135" i="2"/>
  <c r="C135" i="2"/>
  <c r="A135" i="2"/>
  <c r="I134" i="2"/>
  <c r="H134" i="2"/>
  <c r="F134" i="2"/>
  <c r="D134" i="2"/>
  <c r="C134" i="2"/>
  <c r="A134" i="2"/>
  <c r="I133" i="2"/>
  <c r="H133" i="2"/>
  <c r="F133" i="2"/>
  <c r="D133" i="2"/>
  <c r="C133" i="2"/>
  <c r="A133" i="2"/>
  <c r="I132" i="2"/>
  <c r="H132" i="2"/>
  <c r="F132" i="2"/>
  <c r="D132" i="2"/>
  <c r="C132" i="2"/>
  <c r="A132" i="2"/>
  <c r="I131" i="2"/>
  <c r="H131" i="2"/>
  <c r="F131" i="2"/>
  <c r="D131" i="2"/>
  <c r="C131" i="2"/>
  <c r="A131" i="2"/>
  <c r="I130" i="2"/>
  <c r="H130" i="2"/>
  <c r="F130" i="2"/>
  <c r="D130" i="2"/>
  <c r="C130" i="2"/>
  <c r="A130" i="2"/>
  <c r="I129" i="2"/>
  <c r="H129" i="2"/>
  <c r="F129" i="2"/>
  <c r="D129" i="2"/>
  <c r="C129" i="2"/>
  <c r="A129" i="2"/>
  <c r="I128" i="2"/>
  <c r="H128" i="2"/>
  <c r="F128" i="2"/>
  <c r="D128" i="2"/>
  <c r="C128" i="2"/>
  <c r="A128" i="2"/>
  <c r="I127" i="2"/>
  <c r="H127" i="2"/>
  <c r="F127" i="2"/>
  <c r="D127" i="2"/>
  <c r="C127" i="2"/>
  <c r="A127" i="2"/>
  <c r="I126" i="2"/>
  <c r="H126" i="2"/>
  <c r="F126" i="2"/>
  <c r="D126" i="2"/>
  <c r="C126" i="2"/>
  <c r="A126" i="2"/>
  <c r="I125" i="2"/>
  <c r="H125" i="2"/>
  <c r="F125" i="2"/>
  <c r="D125" i="2"/>
  <c r="C125" i="2"/>
  <c r="A125" i="2"/>
  <c r="I124" i="2"/>
  <c r="H124" i="2"/>
  <c r="F124" i="2"/>
  <c r="D124" i="2"/>
  <c r="C124" i="2"/>
  <c r="A124" i="2"/>
  <c r="I123" i="2"/>
  <c r="H123" i="2"/>
  <c r="F123" i="2"/>
  <c r="D123" i="2"/>
  <c r="C123" i="2"/>
  <c r="A123" i="2"/>
  <c r="I122" i="2"/>
  <c r="H122" i="2"/>
  <c r="F122" i="2"/>
  <c r="D122" i="2"/>
  <c r="C122" i="2"/>
  <c r="A122" i="2"/>
  <c r="I121" i="2"/>
  <c r="H121" i="2"/>
  <c r="F121" i="2"/>
  <c r="D121" i="2"/>
  <c r="C121" i="2"/>
  <c r="A121" i="2"/>
  <c r="I120" i="2"/>
  <c r="H120" i="2"/>
  <c r="F120" i="2"/>
  <c r="D120" i="2"/>
  <c r="C120" i="2"/>
  <c r="A120" i="2"/>
  <c r="I119" i="2"/>
  <c r="H119" i="2"/>
  <c r="F119" i="2"/>
  <c r="D119" i="2"/>
  <c r="C119" i="2"/>
  <c r="A119" i="2"/>
  <c r="I118" i="2"/>
  <c r="H118" i="2"/>
  <c r="F118" i="2"/>
  <c r="D118" i="2"/>
  <c r="C118" i="2"/>
  <c r="A118" i="2"/>
  <c r="I117" i="2"/>
  <c r="H117" i="2"/>
  <c r="F117" i="2"/>
  <c r="D117" i="2"/>
  <c r="C117" i="2"/>
  <c r="A117" i="2"/>
  <c r="I116" i="2"/>
  <c r="H116" i="2"/>
  <c r="F116" i="2"/>
  <c r="D116" i="2"/>
  <c r="C116" i="2"/>
  <c r="A116" i="2"/>
  <c r="I115" i="2"/>
  <c r="H115" i="2"/>
  <c r="F115" i="2"/>
  <c r="D115" i="2"/>
  <c r="C115" i="2"/>
  <c r="A115" i="2"/>
  <c r="I114" i="2"/>
  <c r="H114" i="2"/>
  <c r="F114" i="2"/>
  <c r="D114" i="2"/>
  <c r="C114" i="2"/>
  <c r="A114" i="2"/>
  <c r="I113" i="2"/>
  <c r="H113" i="2"/>
  <c r="F113" i="2"/>
  <c r="D113" i="2"/>
  <c r="C113" i="2"/>
  <c r="A113" i="2"/>
  <c r="I112" i="2"/>
  <c r="H112" i="2"/>
  <c r="F112" i="2"/>
  <c r="D112" i="2"/>
  <c r="C112" i="2"/>
  <c r="A112" i="2"/>
  <c r="I111" i="2"/>
  <c r="H111" i="2"/>
  <c r="F111" i="2"/>
  <c r="D111" i="2"/>
  <c r="C111" i="2"/>
  <c r="A111" i="2"/>
  <c r="I110" i="2"/>
  <c r="H110" i="2"/>
  <c r="F110" i="2"/>
  <c r="D110" i="2"/>
  <c r="C110" i="2"/>
  <c r="A110" i="2"/>
  <c r="I109" i="2"/>
  <c r="H109" i="2"/>
  <c r="F109" i="2"/>
  <c r="D109" i="2"/>
  <c r="C109" i="2"/>
  <c r="A109" i="2"/>
  <c r="I108" i="2"/>
  <c r="H108" i="2"/>
  <c r="F108" i="2"/>
  <c r="D108" i="2"/>
  <c r="C108" i="2"/>
  <c r="A108" i="2"/>
  <c r="I107" i="2"/>
  <c r="H107" i="2"/>
  <c r="F107" i="2"/>
  <c r="D107" i="2"/>
  <c r="C107" i="2"/>
  <c r="A107" i="2"/>
  <c r="I106" i="2"/>
  <c r="H106" i="2"/>
  <c r="F106" i="2"/>
  <c r="D106" i="2"/>
  <c r="C106" i="2"/>
  <c r="A106" i="2"/>
  <c r="I105" i="2"/>
  <c r="H105" i="2"/>
  <c r="F105" i="2"/>
  <c r="D105" i="2"/>
  <c r="C105" i="2"/>
  <c r="A105" i="2"/>
  <c r="I104" i="2"/>
  <c r="H104" i="2"/>
  <c r="F104" i="2"/>
  <c r="D104" i="2"/>
  <c r="C104" i="2"/>
  <c r="A104" i="2"/>
  <c r="I103" i="2"/>
  <c r="H103" i="2"/>
  <c r="F103" i="2"/>
  <c r="D103" i="2"/>
  <c r="C103" i="2"/>
  <c r="A103" i="2"/>
  <c r="I102" i="2"/>
  <c r="H102" i="2"/>
  <c r="F102" i="2"/>
  <c r="D102" i="2"/>
  <c r="C102" i="2"/>
  <c r="A102" i="2"/>
  <c r="I101" i="2"/>
  <c r="H101" i="2"/>
  <c r="F101" i="2"/>
  <c r="D101" i="2"/>
  <c r="C101" i="2"/>
  <c r="A101" i="2"/>
  <c r="I100" i="2"/>
  <c r="H100" i="2"/>
  <c r="F100" i="2"/>
  <c r="D100" i="2"/>
  <c r="C100" i="2"/>
  <c r="A100" i="2"/>
  <c r="I99" i="2"/>
  <c r="H99" i="2"/>
  <c r="F99" i="2"/>
  <c r="D99" i="2"/>
  <c r="C99" i="2"/>
  <c r="A99" i="2"/>
  <c r="I98" i="2"/>
  <c r="H98" i="2"/>
  <c r="F98" i="2"/>
  <c r="D98" i="2"/>
  <c r="C98" i="2"/>
  <c r="A98" i="2"/>
  <c r="I97" i="2"/>
  <c r="H97" i="2"/>
  <c r="F97" i="2"/>
  <c r="D97" i="2"/>
  <c r="C97" i="2"/>
  <c r="A97" i="2"/>
  <c r="I96" i="2"/>
  <c r="H96" i="2"/>
  <c r="F96" i="2"/>
  <c r="D96" i="2"/>
  <c r="C96" i="2"/>
  <c r="A96" i="2"/>
  <c r="I95" i="2"/>
  <c r="H95" i="2"/>
  <c r="F95" i="2"/>
  <c r="D95" i="2"/>
  <c r="C95" i="2"/>
  <c r="A95" i="2"/>
  <c r="I94" i="2"/>
  <c r="H94" i="2"/>
  <c r="F94" i="2"/>
  <c r="D94" i="2"/>
  <c r="C94" i="2"/>
  <c r="A94" i="2"/>
  <c r="I93" i="2"/>
  <c r="H93" i="2"/>
  <c r="F93" i="2"/>
  <c r="D93" i="2"/>
  <c r="C93" i="2"/>
  <c r="A93" i="2"/>
  <c r="I92" i="2"/>
  <c r="H92" i="2"/>
  <c r="F92" i="2"/>
  <c r="D92" i="2"/>
  <c r="C92" i="2"/>
  <c r="A92" i="2"/>
  <c r="I91" i="2"/>
  <c r="H91" i="2"/>
  <c r="F91" i="2"/>
  <c r="D91" i="2"/>
  <c r="C91" i="2"/>
  <c r="A91" i="2"/>
  <c r="I90" i="2"/>
  <c r="H90" i="2"/>
  <c r="F90" i="2"/>
  <c r="D90" i="2"/>
  <c r="C90" i="2"/>
  <c r="A90" i="2"/>
  <c r="I89" i="2"/>
  <c r="H89" i="2"/>
  <c r="F89" i="2"/>
  <c r="D89" i="2"/>
  <c r="C89" i="2"/>
  <c r="A89" i="2"/>
  <c r="I88" i="2"/>
  <c r="H88" i="2"/>
  <c r="F88" i="2"/>
  <c r="D88" i="2"/>
  <c r="C88" i="2"/>
  <c r="A88" i="2"/>
  <c r="I87" i="2"/>
  <c r="H87" i="2"/>
  <c r="F87" i="2"/>
  <c r="D87" i="2"/>
  <c r="C87" i="2"/>
  <c r="A87" i="2"/>
  <c r="I86" i="2"/>
  <c r="H86" i="2"/>
  <c r="F86" i="2"/>
  <c r="D86" i="2"/>
  <c r="C86" i="2"/>
  <c r="A86" i="2"/>
  <c r="I85" i="2"/>
  <c r="H85" i="2"/>
  <c r="F85" i="2"/>
  <c r="D85" i="2"/>
  <c r="C85" i="2"/>
  <c r="A85" i="2"/>
  <c r="I84" i="2"/>
  <c r="H84" i="2"/>
  <c r="F84" i="2"/>
  <c r="D84" i="2"/>
  <c r="C84" i="2"/>
  <c r="A84" i="2"/>
  <c r="I83" i="2"/>
  <c r="H83" i="2"/>
  <c r="F83" i="2"/>
  <c r="D83" i="2"/>
  <c r="C83" i="2"/>
  <c r="A83" i="2"/>
  <c r="I82" i="2"/>
  <c r="H82" i="2"/>
  <c r="F82" i="2"/>
  <c r="D82" i="2"/>
  <c r="C82" i="2"/>
  <c r="A82" i="2"/>
  <c r="I81" i="2"/>
  <c r="H81" i="2"/>
  <c r="F81" i="2"/>
  <c r="D81" i="2"/>
  <c r="C81" i="2"/>
  <c r="A81" i="2"/>
  <c r="I80" i="2"/>
  <c r="H80" i="2"/>
  <c r="F80" i="2"/>
  <c r="D80" i="2"/>
  <c r="C80" i="2"/>
  <c r="A80" i="2"/>
  <c r="I79" i="2"/>
  <c r="H79" i="2"/>
  <c r="F79" i="2"/>
  <c r="D79" i="2"/>
  <c r="C79" i="2"/>
  <c r="A79" i="2"/>
  <c r="I78" i="2"/>
  <c r="H78" i="2"/>
  <c r="F78" i="2"/>
  <c r="D78" i="2"/>
  <c r="C78" i="2"/>
  <c r="A78" i="2"/>
  <c r="I77" i="2"/>
  <c r="H77" i="2"/>
  <c r="F77" i="2"/>
  <c r="D77" i="2"/>
  <c r="C77" i="2"/>
  <c r="A77" i="2"/>
  <c r="I76" i="2"/>
  <c r="H76" i="2"/>
  <c r="F76" i="2"/>
  <c r="D76" i="2"/>
  <c r="C76" i="2"/>
  <c r="A76" i="2"/>
  <c r="I75" i="2"/>
  <c r="H75" i="2"/>
  <c r="F75" i="2"/>
  <c r="D75" i="2"/>
  <c r="C75" i="2"/>
  <c r="A75" i="2"/>
  <c r="I74" i="2"/>
  <c r="H74" i="2"/>
  <c r="F74" i="2"/>
  <c r="D74" i="2"/>
  <c r="C74" i="2"/>
  <c r="A74" i="2"/>
  <c r="I73" i="2"/>
  <c r="H73" i="2"/>
  <c r="F73" i="2"/>
  <c r="D73" i="2"/>
  <c r="C73" i="2"/>
  <c r="A73" i="2"/>
  <c r="I72" i="2"/>
  <c r="H72" i="2"/>
  <c r="F72" i="2"/>
  <c r="D72" i="2"/>
  <c r="C72" i="2"/>
  <c r="A72" i="2"/>
  <c r="I71" i="2"/>
  <c r="H71" i="2"/>
  <c r="F71" i="2"/>
  <c r="D71" i="2"/>
  <c r="C71" i="2"/>
  <c r="A71" i="2"/>
  <c r="I70" i="2"/>
  <c r="H70" i="2"/>
  <c r="F70" i="2"/>
  <c r="D70" i="2"/>
  <c r="C70" i="2"/>
  <c r="A70" i="2"/>
  <c r="I69" i="2"/>
  <c r="H69" i="2"/>
  <c r="F69" i="2"/>
  <c r="D69" i="2"/>
  <c r="C69" i="2"/>
  <c r="A69" i="2"/>
  <c r="I68" i="2"/>
  <c r="H68" i="2"/>
  <c r="F68" i="2"/>
  <c r="D68" i="2"/>
  <c r="C68" i="2"/>
  <c r="A68" i="2"/>
  <c r="I67" i="2"/>
  <c r="H67" i="2"/>
  <c r="F67" i="2"/>
  <c r="D67" i="2"/>
  <c r="C67" i="2"/>
  <c r="A67" i="2"/>
  <c r="I66" i="2"/>
  <c r="H66" i="2"/>
  <c r="F66" i="2"/>
  <c r="D66" i="2"/>
  <c r="C66" i="2"/>
  <c r="A66" i="2"/>
  <c r="I65" i="2"/>
  <c r="H65" i="2"/>
  <c r="F65" i="2"/>
  <c r="D65" i="2"/>
  <c r="C65" i="2"/>
  <c r="A65" i="2"/>
  <c r="I64" i="2"/>
  <c r="H64" i="2"/>
  <c r="F64" i="2"/>
  <c r="D64" i="2"/>
  <c r="C64" i="2"/>
  <c r="A64" i="2"/>
  <c r="I63" i="2"/>
  <c r="H63" i="2"/>
  <c r="F63" i="2"/>
  <c r="D63" i="2"/>
  <c r="C63" i="2"/>
  <c r="A63" i="2"/>
  <c r="I62" i="2"/>
  <c r="H62" i="2"/>
  <c r="F62" i="2"/>
  <c r="D62" i="2"/>
  <c r="C62" i="2"/>
  <c r="A62" i="2"/>
  <c r="I61" i="2"/>
  <c r="H61" i="2"/>
  <c r="F61" i="2"/>
  <c r="D61" i="2"/>
  <c r="C61" i="2"/>
  <c r="A61" i="2"/>
  <c r="I60" i="2"/>
  <c r="H60" i="2"/>
  <c r="F60" i="2"/>
  <c r="D60" i="2"/>
  <c r="C60" i="2"/>
  <c r="A60" i="2"/>
  <c r="I59" i="2"/>
  <c r="H59" i="2"/>
  <c r="F59" i="2"/>
  <c r="D59" i="2"/>
  <c r="C59" i="2"/>
  <c r="A59" i="2"/>
  <c r="I58" i="2"/>
  <c r="H58" i="2"/>
  <c r="F58" i="2"/>
  <c r="D58" i="2"/>
  <c r="C58" i="2"/>
  <c r="A58" i="2"/>
  <c r="I57" i="2"/>
  <c r="H57" i="2"/>
  <c r="F57" i="2"/>
  <c r="D57" i="2"/>
  <c r="C57" i="2"/>
  <c r="A57" i="2"/>
  <c r="I56" i="2"/>
  <c r="H56" i="2"/>
  <c r="F56" i="2"/>
  <c r="D56" i="2"/>
  <c r="C56" i="2"/>
  <c r="A56" i="2"/>
  <c r="I55" i="2"/>
  <c r="H55" i="2"/>
  <c r="F55" i="2"/>
  <c r="D55" i="2"/>
  <c r="C55" i="2"/>
  <c r="A55" i="2"/>
  <c r="I54" i="2"/>
  <c r="H54" i="2"/>
  <c r="F54" i="2"/>
  <c r="D54" i="2"/>
  <c r="C54" i="2"/>
  <c r="A54" i="2"/>
  <c r="I53" i="2"/>
  <c r="H53" i="2"/>
  <c r="F53" i="2"/>
  <c r="D53" i="2"/>
  <c r="C53" i="2"/>
  <c r="A53" i="2"/>
  <c r="I52" i="2"/>
  <c r="H52" i="2"/>
  <c r="F52" i="2"/>
  <c r="D52" i="2"/>
  <c r="C52" i="2"/>
  <c r="A52" i="2"/>
  <c r="I51" i="2"/>
  <c r="H51" i="2"/>
  <c r="F51" i="2"/>
  <c r="D51" i="2"/>
  <c r="C51" i="2"/>
  <c r="A51" i="2"/>
  <c r="I50" i="2"/>
  <c r="H50" i="2"/>
  <c r="F50" i="2"/>
  <c r="D50" i="2"/>
  <c r="C50" i="2"/>
  <c r="A50" i="2"/>
  <c r="I49" i="2"/>
  <c r="H49" i="2"/>
  <c r="F49" i="2"/>
  <c r="D49" i="2"/>
  <c r="C49" i="2"/>
  <c r="A49" i="2"/>
  <c r="I48" i="2"/>
  <c r="H48" i="2"/>
  <c r="F48" i="2"/>
  <c r="D48" i="2"/>
  <c r="C48" i="2"/>
  <c r="A48" i="2"/>
  <c r="I47" i="2"/>
  <c r="H47" i="2"/>
  <c r="F47" i="2"/>
  <c r="D47" i="2"/>
  <c r="C47" i="2"/>
  <c r="A47" i="2"/>
  <c r="I46" i="2"/>
  <c r="H46" i="2"/>
  <c r="F46" i="2"/>
  <c r="D46" i="2"/>
  <c r="C46" i="2"/>
  <c r="A46" i="2"/>
  <c r="I45" i="2"/>
  <c r="H45" i="2"/>
  <c r="F45" i="2"/>
  <c r="D45" i="2"/>
  <c r="C45" i="2"/>
  <c r="A45" i="2"/>
  <c r="I44" i="2"/>
  <c r="H44" i="2"/>
  <c r="F44" i="2"/>
  <c r="D44" i="2"/>
  <c r="C44" i="2"/>
  <c r="A44" i="2"/>
  <c r="I43" i="2"/>
  <c r="H43" i="2"/>
  <c r="F43" i="2"/>
  <c r="D43" i="2"/>
  <c r="C43" i="2"/>
  <c r="A43" i="2"/>
  <c r="I42" i="2"/>
  <c r="H42" i="2"/>
  <c r="F42" i="2"/>
  <c r="D42" i="2"/>
  <c r="C42" i="2"/>
  <c r="A42" i="2"/>
  <c r="I41" i="2"/>
  <c r="H41" i="2"/>
  <c r="F41" i="2"/>
  <c r="D41" i="2"/>
  <c r="C41" i="2"/>
  <c r="A41" i="2"/>
  <c r="I40" i="2"/>
  <c r="H40" i="2"/>
  <c r="F40" i="2"/>
  <c r="D40" i="2"/>
  <c r="C40" i="2"/>
  <c r="A40" i="2"/>
  <c r="I39" i="2"/>
  <c r="H39" i="2"/>
  <c r="F39" i="2"/>
  <c r="D39" i="2"/>
  <c r="C39" i="2"/>
  <c r="A39" i="2"/>
  <c r="I38" i="2"/>
  <c r="H38" i="2"/>
  <c r="F38" i="2"/>
  <c r="D38" i="2"/>
  <c r="C38" i="2"/>
  <c r="A38" i="2"/>
  <c r="I37" i="2"/>
  <c r="H37" i="2"/>
  <c r="F37" i="2"/>
  <c r="D37" i="2"/>
  <c r="C37" i="2"/>
  <c r="A37" i="2"/>
  <c r="I36" i="2"/>
  <c r="H36" i="2"/>
  <c r="F36" i="2"/>
  <c r="D36" i="2"/>
  <c r="C36" i="2"/>
  <c r="A36" i="2"/>
  <c r="I35" i="2"/>
  <c r="H35" i="2"/>
  <c r="F35" i="2"/>
  <c r="D35" i="2"/>
  <c r="C35" i="2"/>
  <c r="A35" i="2"/>
  <c r="I34" i="2"/>
  <c r="H34" i="2"/>
  <c r="F34" i="2"/>
  <c r="D34" i="2"/>
  <c r="C34" i="2"/>
  <c r="A34" i="2"/>
  <c r="I33" i="2"/>
  <c r="H33" i="2"/>
  <c r="F33" i="2"/>
  <c r="D33" i="2"/>
  <c r="C33" i="2"/>
  <c r="A33" i="2"/>
  <c r="I32" i="2"/>
  <c r="H32" i="2"/>
  <c r="F32" i="2"/>
  <c r="D32" i="2"/>
  <c r="C32" i="2"/>
  <c r="A32" i="2"/>
  <c r="I31" i="2"/>
  <c r="H31" i="2"/>
  <c r="F31" i="2"/>
  <c r="D31" i="2"/>
  <c r="C31" i="2"/>
  <c r="A31" i="2"/>
  <c r="I30" i="2"/>
  <c r="H30" i="2"/>
  <c r="F30" i="2"/>
  <c r="D30" i="2"/>
  <c r="C30" i="2"/>
  <c r="A30" i="2"/>
  <c r="I29" i="2"/>
  <c r="H29" i="2"/>
  <c r="F29" i="2"/>
  <c r="D29" i="2"/>
  <c r="C29" i="2"/>
  <c r="A29" i="2"/>
  <c r="I28" i="2"/>
  <c r="H28" i="2"/>
  <c r="F28" i="2"/>
  <c r="D28" i="2"/>
  <c r="C28" i="2"/>
  <c r="A28" i="2"/>
  <c r="I27" i="2"/>
  <c r="H27" i="2"/>
  <c r="F27" i="2"/>
  <c r="D27" i="2"/>
  <c r="C27" i="2"/>
  <c r="A27" i="2"/>
  <c r="I26" i="2"/>
  <c r="H26" i="2"/>
  <c r="F26" i="2"/>
  <c r="D26" i="2"/>
  <c r="C26" i="2"/>
  <c r="A26" i="2"/>
  <c r="I25" i="2"/>
  <c r="H25" i="2"/>
  <c r="F25" i="2"/>
  <c r="D25" i="2"/>
  <c r="C25" i="2"/>
  <c r="A25" i="2"/>
  <c r="I24" i="2"/>
  <c r="H24" i="2"/>
  <c r="F24" i="2"/>
  <c r="D24" i="2"/>
  <c r="C24" i="2"/>
  <c r="A24" i="2"/>
  <c r="I23" i="2"/>
  <c r="H23" i="2"/>
  <c r="F23" i="2"/>
  <c r="D23" i="2"/>
  <c r="C23" i="2"/>
  <c r="A23" i="2"/>
  <c r="I22" i="2"/>
  <c r="H22" i="2"/>
  <c r="F22" i="2"/>
  <c r="D22" i="2"/>
  <c r="C22" i="2"/>
  <c r="A22" i="2"/>
  <c r="I21" i="2"/>
  <c r="H21" i="2"/>
  <c r="F21" i="2"/>
  <c r="D21" i="2"/>
  <c r="C21" i="2"/>
  <c r="A21" i="2"/>
  <c r="I20" i="2"/>
  <c r="H20" i="2"/>
  <c r="F20" i="2"/>
  <c r="D20" i="2"/>
  <c r="C20" i="2"/>
  <c r="A20" i="2"/>
  <c r="I19" i="2"/>
  <c r="H19" i="2"/>
  <c r="F19" i="2"/>
  <c r="D19" i="2"/>
  <c r="C19" i="2"/>
  <c r="A19" i="2"/>
  <c r="I18" i="2"/>
  <c r="H18" i="2"/>
  <c r="F18" i="2"/>
  <c r="D18" i="2"/>
  <c r="C18" i="2"/>
  <c r="A18" i="2"/>
  <c r="I17" i="2"/>
  <c r="H17" i="2"/>
  <c r="F17" i="2"/>
  <c r="D17" i="2"/>
  <c r="C17" i="2"/>
  <c r="A17" i="2"/>
  <c r="I16" i="2"/>
  <c r="H16" i="2"/>
  <c r="F16" i="2"/>
  <c r="D16" i="2"/>
  <c r="C16" i="2"/>
  <c r="A16" i="2"/>
  <c r="I15" i="2"/>
  <c r="H15" i="2"/>
  <c r="F15" i="2"/>
  <c r="D15" i="2"/>
  <c r="C15" i="2"/>
  <c r="A15" i="2"/>
  <c r="I14" i="2"/>
  <c r="H14" i="2"/>
  <c r="F14" i="2"/>
  <c r="D14" i="2"/>
  <c r="C14" i="2"/>
  <c r="A14" i="2"/>
  <c r="I13" i="2"/>
  <c r="H13" i="2"/>
  <c r="F13" i="2"/>
  <c r="D13" i="2"/>
  <c r="C13" i="2"/>
  <c r="A13" i="2"/>
  <c r="I12" i="2"/>
  <c r="H12" i="2"/>
  <c r="F12" i="2"/>
  <c r="D12" i="2"/>
  <c r="C12" i="2"/>
  <c r="A12" i="2"/>
  <c r="I11" i="2"/>
  <c r="H11" i="2"/>
  <c r="F11" i="2"/>
  <c r="D11" i="2"/>
  <c r="C11" i="2"/>
  <c r="A11" i="2"/>
  <c r="I10" i="2"/>
  <c r="H10" i="2"/>
  <c r="F10" i="2"/>
  <c r="D10" i="2"/>
  <c r="C10" i="2"/>
  <c r="A10" i="2"/>
  <c r="I9" i="2"/>
  <c r="H9" i="2"/>
  <c r="F9" i="2"/>
  <c r="D9" i="2"/>
  <c r="C9" i="2"/>
  <c r="A9" i="2"/>
  <c r="I8" i="2"/>
  <c r="H8" i="2"/>
  <c r="F8" i="2"/>
  <c r="D8" i="2"/>
  <c r="C8" i="2"/>
  <c r="A8" i="2"/>
  <c r="I7" i="2"/>
  <c r="H7" i="2"/>
  <c r="F7" i="2"/>
  <c r="D7" i="2"/>
  <c r="C7" i="2"/>
  <c r="A7" i="2"/>
  <c r="I6" i="2"/>
  <c r="H6" i="2"/>
  <c r="F6" i="2"/>
  <c r="D6" i="2"/>
  <c r="C6" i="2"/>
  <c r="A6" i="2"/>
  <c r="I5" i="2"/>
  <c r="H5" i="2"/>
  <c r="F5" i="2"/>
  <c r="D5" i="2"/>
  <c r="C5" i="2"/>
  <c r="A5" i="2"/>
  <c r="I4" i="2"/>
  <c r="H4" i="2"/>
  <c r="F4" i="2"/>
  <c r="D4" i="2"/>
  <c r="C4" i="2"/>
  <c r="A4" i="2"/>
  <c r="I3" i="2"/>
  <c r="H3" i="2"/>
  <c r="F3" i="2"/>
  <c r="D3" i="2"/>
  <c r="C3" i="2"/>
  <c r="A3" i="2"/>
  <c r="I2" i="2"/>
  <c r="H2" i="2"/>
  <c r="F2" i="2"/>
  <c r="D2" i="2"/>
  <c r="C2" i="2"/>
  <c r="A2" i="2"/>
  <c r="I1" i="2"/>
  <c r="H1" i="2"/>
  <c r="F1" i="2"/>
  <c r="D1" i="2"/>
  <c r="C1" i="2"/>
  <c r="A1" i="2"/>
</calcChain>
</file>

<file path=xl/sharedStrings.xml><?xml version="1.0" encoding="utf-8"?>
<sst xmlns="http://schemas.openxmlformats.org/spreadsheetml/2006/main" count="1180" uniqueCount="484">
  <si>
    <t>Junior Varsity</t>
  </si>
  <si>
    <t>Event</t>
  </si>
  <si>
    <t>GN</t>
  </si>
  <si>
    <t>55 Meter Hurdles</t>
  </si>
  <si>
    <t>200 Meter Dash</t>
  </si>
  <si>
    <t>Team Points</t>
  </si>
  <si>
    <t>4 X 240</t>
  </si>
  <si>
    <t>Junior Varsity Team Points</t>
  </si>
  <si>
    <t>4 x 160</t>
  </si>
  <si>
    <t>East Aurora</t>
  </si>
  <si>
    <t>400 Meter Dash</t>
  </si>
  <si>
    <t xml:space="preserve"> 4 X 800</t>
  </si>
  <si>
    <t>ANDRES</t>
  </si>
  <si>
    <t>3200 Meter Run</t>
  </si>
  <si>
    <t>Glenbard North</t>
  </si>
  <si>
    <t>South Elgin</t>
  </si>
  <si>
    <t>Column5</t>
  </si>
  <si>
    <t xml:space="preserve"> </t>
  </si>
  <si>
    <t>High Jump</t>
  </si>
  <si>
    <t>4 X 400 Meter Relay</t>
  </si>
  <si>
    <t>Minooka</t>
  </si>
  <si>
    <t>1600 Meter Run</t>
  </si>
  <si>
    <t>Scan</t>
  </si>
  <si>
    <t>Shot Put  Junior Varsity</t>
  </si>
  <si>
    <t>32'4.25" = 3204.25</t>
  </si>
  <si>
    <t>Name</t>
  </si>
  <si>
    <t>School</t>
  </si>
  <si>
    <t>1st</t>
  </si>
  <si>
    <t>2nd</t>
  </si>
  <si>
    <t>3rd</t>
  </si>
  <si>
    <t>4th</t>
  </si>
  <si>
    <t>Best</t>
  </si>
  <si>
    <t>Place</t>
  </si>
  <si>
    <t>LONG JUMP</t>
  </si>
  <si>
    <t>1304.25 =13'04.25"</t>
  </si>
  <si>
    <t>Triple  Jump</t>
  </si>
  <si>
    <t>Time</t>
  </si>
  <si>
    <t>Level</t>
  </si>
  <si>
    <t>JACQUELYN</t>
  </si>
  <si>
    <t>Alberta</t>
  </si>
  <si>
    <t>Alyssa</t>
  </si>
  <si>
    <t>ARON</t>
  </si>
  <si>
    <t>ABIGAIL</t>
  </si>
  <si>
    <t>AYELE</t>
  </si>
  <si>
    <t>WDASIE</t>
  </si>
  <si>
    <t>AYYAD</t>
  </si>
  <si>
    <t>SARAH</t>
  </si>
  <si>
    <t>BARTKOWIAK</t>
  </si>
  <si>
    <t>ALEXANDRA</t>
  </si>
  <si>
    <t>BLACKMAN</t>
  </si>
  <si>
    <t>SHAUNA</t>
  </si>
  <si>
    <t>Long Jump</t>
  </si>
  <si>
    <t>BLUMHARDT</t>
  </si>
  <si>
    <t>HAYLEY</t>
  </si>
  <si>
    <t>BRIGGS</t>
  </si>
  <si>
    <t>KELSEY</t>
  </si>
  <si>
    <t>CARBON</t>
  </si>
  <si>
    <t>BRIDGETTE</t>
  </si>
  <si>
    <t>CASTELTON</t>
  </si>
  <si>
    <t>ELIZABETH</t>
  </si>
  <si>
    <t>COTTA</t>
  </si>
  <si>
    <t>RACHEL</t>
  </si>
  <si>
    <t>Only one relay per school may score</t>
  </si>
  <si>
    <t>DOLLAS</t>
  </si>
  <si>
    <t>SOPHIE</t>
  </si>
  <si>
    <t>Points</t>
  </si>
  <si>
    <t>DZIEWIOR</t>
  </si>
  <si>
    <t>JACLYN</t>
  </si>
  <si>
    <t>11:11.1</t>
  </si>
  <si>
    <t>Enriquez</t>
  </si>
  <si>
    <t>Melanie</t>
  </si>
  <si>
    <t>11:28.8</t>
  </si>
  <si>
    <t>FISHER</t>
  </si>
  <si>
    <t>JENNIFER</t>
  </si>
  <si>
    <t>GALANG</t>
  </si>
  <si>
    <t>Jenn</t>
  </si>
  <si>
    <t>Joelle</t>
  </si>
  <si>
    <t>GREENE</t>
  </si>
  <si>
    <t>EAST AURORA</t>
  </si>
  <si>
    <t>GUZMAN</t>
  </si>
  <si>
    <t>ARELI</t>
  </si>
  <si>
    <t>Heat Place</t>
  </si>
  <si>
    <t>Triple Jump</t>
  </si>
  <si>
    <t>HERBORD</t>
  </si>
  <si>
    <t>TAYLOR</t>
  </si>
  <si>
    <t>HERNANDEZ</t>
  </si>
  <si>
    <t>BEATRIZ</t>
  </si>
  <si>
    <t>HICKEY</t>
  </si>
  <si>
    <t>DESTINY</t>
  </si>
  <si>
    <t>HIRSIG</t>
  </si>
  <si>
    <t>ASHLEY</t>
  </si>
  <si>
    <t>IVY</t>
  </si>
  <si>
    <t>HANNAH</t>
  </si>
  <si>
    <t>JOHNSON</t>
  </si>
  <si>
    <t>APRIL</t>
  </si>
  <si>
    <t>CARLI</t>
  </si>
  <si>
    <t>Khodan</t>
  </si>
  <si>
    <t>Sophia</t>
  </si>
  <si>
    <t>King</t>
  </si>
  <si>
    <t>Sheila</t>
  </si>
  <si>
    <t>Laherty</t>
  </si>
  <si>
    <t>LIM</t>
  </si>
  <si>
    <t>BRITTNEY</t>
  </si>
  <si>
    <t>LUBBEN</t>
  </si>
  <si>
    <t>LISA</t>
  </si>
  <si>
    <t>Lukic</t>
  </si>
  <si>
    <t>Suzy</t>
  </si>
  <si>
    <t xml:space="preserve">Shot Put </t>
  </si>
  <si>
    <t>MAHONEY</t>
  </si>
  <si>
    <t>LAUREN</t>
  </si>
  <si>
    <t>MARINC</t>
  </si>
  <si>
    <t>ANNA</t>
  </si>
  <si>
    <t>MARTINEZ</t>
  </si>
  <si>
    <t>NATASHA</t>
  </si>
  <si>
    <t>MENARD</t>
  </si>
  <si>
    <t>MEGAN</t>
  </si>
  <si>
    <t>MILSCHEWSKI</t>
  </si>
  <si>
    <t>KATHRYN</t>
  </si>
  <si>
    <t>MODI</t>
  </si>
  <si>
    <t>SHRUTI</t>
  </si>
  <si>
    <t>Moh Husien</t>
  </si>
  <si>
    <t>Sam</t>
  </si>
  <si>
    <t>NEWSOME</t>
  </si>
  <si>
    <t>ZAKIYA</t>
  </si>
  <si>
    <t>NGUYEN</t>
  </si>
  <si>
    <t>Page</t>
  </si>
  <si>
    <t>Kennedy</t>
  </si>
  <si>
    <t>PATEL</t>
  </si>
  <si>
    <t>SHIVANI</t>
  </si>
  <si>
    <t>PATRIDGE</t>
  </si>
  <si>
    <t>VICTORIA</t>
  </si>
  <si>
    <t>Perez</t>
  </si>
  <si>
    <t>Rose</t>
  </si>
  <si>
    <t>PICKFORD</t>
  </si>
  <si>
    <t>HALEY</t>
  </si>
  <si>
    <t>REED</t>
  </si>
  <si>
    <t>KIYAH</t>
  </si>
  <si>
    <t>RODRIGUEZ</t>
  </si>
  <si>
    <t>ROSHELLE</t>
  </si>
  <si>
    <t>Pole Vault</t>
  </si>
  <si>
    <t>ROHDE</t>
  </si>
  <si>
    <t>MOLLY</t>
  </si>
  <si>
    <t>Sawant</t>
  </si>
  <si>
    <t>Natasha</t>
  </si>
  <si>
    <t>SAYANI</t>
  </si>
  <si>
    <t>ENAAYA</t>
  </si>
  <si>
    <t>SCHWETZ</t>
  </si>
  <si>
    <t>SHAYLIN</t>
  </si>
  <si>
    <t>SPADLOWSKI</t>
  </si>
  <si>
    <t>ELITA</t>
  </si>
  <si>
    <t>SPIKINGS</t>
  </si>
  <si>
    <t>AVERY</t>
  </si>
  <si>
    <t>STIMMELL</t>
  </si>
  <si>
    <t>SARA</t>
  </si>
  <si>
    <t>STOKES</t>
  </si>
  <si>
    <t>JASMINE</t>
  </si>
  <si>
    <t>SUGGS</t>
  </si>
  <si>
    <t>KEINA</t>
  </si>
  <si>
    <t>Tornabene</t>
  </si>
  <si>
    <t>Madeline</t>
  </si>
  <si>
    <t>VAN BENTUM</t>
  </si>
  <si>
    <t>IMKE</t>
  </si>
  <si>
    <t>VIRGIN</t>
  </si>
  <si>
    <t>MARTHA</t>
  </si>
  <si>
    <t>WAHRMAN</t>
  </si>
  <si>
    <t>ALLISON</t>
  </si>
  <si>
    <t>WALKER</t>
  </si>
  <si>
    <t>ROME</t>
  </si>
  <si>
    <t>WIND</t>
  </si>
  <si>
    <t>BAILEY</t>
  </si>
  <si>
    <t>Ashley</t>
  </si>
  <si>
    <t>Tiesha</t>
  </si>
  <si>
    <t>Dominguez</t>
  </si>
  <si>
    <t>Dez</t>
  </si>
  <si>
    <t>Paye</t>
  </si>
  <si>
    <t>Muabun</t>
  </si>
  <si>
    <t>4 X 800</t>
  </si>
  <si>
    <t>2:22.8</t>
  </si>
  <si>
    <t>Junior Varsity 55 Meter Dash</t>
  </si>
  <si>
    <t>2:28.5</t>
  </si>
  <si>
    <t>MOH HUSSEIN</t>
  </si>
  <si>
    <t>1:30.4</t>
  </si>
  <si>
    <t>4 X 160</t>
  </si>
  <si>
    <t>12:03.5</t>
  </si>
  <si>
    <t>2:44.2</t>
  </si>
  <si>
    <t>1:05.7</t>
  </si>
  <si>
    <t>1:31.4</t>
  </si>
  <si>
    <t>12:53.0</t>
  </si>
  <si>
    <t>2:45.3</t>
  </si>
  <si>
    <t>1:34.7</t>
  </si>
  <si>
    <t>1:39.1</t>
  </si>
  <si>
    <t>2:46.6</t>
  </si>
  <si>
    <t>1:06.7</t>
  </si>
  <si>
    <t>1:43.4</t>
  </si>
  <si>
    <t>2:47.0</t>
  </si>
  <si>
    <t>55 Meter Dash</t>
  </si>
  <si>
    <t>3:00.1</t>
  </si>
  <si>
    <t>X</t>
  </si>
  <si>
    <t>1:10.2</t>
  </si>
  <si>
    <t>3:11.5</t>
  </si>
  <si>
    <t>800 Meter Run</t>
  </si>
  <si>
    <t>-</t>
  </si>
  <si>
    <t>1:13.6</t>
  </si>
  <si>
    <t xml:space="preserve">4 X 240 </t>
  </si>
  <si>
    <t>Adkins</t>
  </si>
  <si>
    <t>4'</t>
  </si>
  <si>
    <t>1:14.0</t>
  </si>
  <si>
    <t>4'2"</t>
  </si>
  <si>
    <t>LUBIN</t>
  </si>
  <si>
    <t>2:45.1</t>
  </si>
  <si>
    <t>1:15.5</t>
  </si>
  <si>
    <t>6:11.6</t>
  </si>
  <si>
    <t>6:14.0</t>
  </si>
  <si>
    <t>2:46.3</t>
  </si>
  <si>
    <t>4:43.7</t>
  </si>
  <si>
    <t>1:15.6</t>
  </si>
  <si>
    <t>5:00.9</t>
  </si>
  <si>
    <t>4 X 400</t>
  </si>
  <si>
    <t>6:30.9</t>
  </si>
  <si>
    <t>3:00.3</t>
  </si>
  <si>
    <t>5:26.0</t>
  </si>
  <si>
    <t>1:15.7</t>
  </si>
  <si>
    <t>5:28.0</t>
  </si>
  <si>
    <t>6:34.6</t>
  </si>
  <si>
    <t>Team Totals</t>
  </si>
  <si>
    <t>LUKIC</t>
  </si>
  <si>
    <t>5:27.4</t>
  </si>
  <si>
    <t>3:00.9</t>
  </si>
  <si>
    <t>1:17.1</t>
  </si>
  <si>
    <t>5:36.9</t>
  </si>
  <si>
    <t>Team Place</t>
  </si>
  <si>
    <t>6:36.2</t>
  </si>
  <si>
    <t>5:38.4</t>
  </si>
  <si>
    <t>3:01.7</t>
  </si>
  <si>
    <t>1:22.4</t>
  </si>
  <si>
    <t>6:18.7</t>
  </si>
  <si>
    <t>6:50.0</t>
  </si>
  <si>
    <t>3:01.9</t>
  </si>
  <si>
    <t>1:22.9</t>
  </si>
  <si>
    <t>Varsity</t>
  </si>
  <si>
    <t>6:56.3</t>
  </si>
  <si>
    <t xml:space="preserve">Event </t>
  </si>
  <si>
    <t>3:13.7</t>
  </si>
  <si>
    <t xml:space="preserve"> South Elgin</t>
  </si>
  <si>
    <t xml:space="preserve"> 2</t>
  </si>
  <si>
    <t>1:24.9</t>
  </si>
  <si>
    <t>7:09.4</t>
  </si>
  <si>
    <t>3:15.4</t>
  </si>
  <si>
    <t>1:26.5</t>
  </si>
  <si>
    <t>7:12.8</t>
  </si>
  <si>
    <t>3:22.5</t>
  </si>
  <si>
    <t>Varsity Team Points</t>
  </si>
  <si>
    <t>1:28.8</t>
  </si>
  <si>
    <t>7:17.8</t>
  </si>
  <si>
    <t>3:09.6</t>
  </si>
  <si>
    <t>7:24.8</t>
  </si>
  <si>
    <t>1:29.5</t>
  </si>
  <si>
    <t>3:11.8</t>
  </si>
  <si>
    <t>7:33.8</t>
  </si>
  <si>
    <t>3:12.7</t>
  </si>
  <si>
    <t>7:40.8</t>
  </si>
  <si>
    <t>3:18.5</t>
  </si>
  <si>
    <t>DQ</t>
  </si>
  <si>
    <t>3:19.6</t>
  </si>
  <si>
    <t>8:30.8</t>
  </si>
  <si>
    <t>1:43.8</t>
  </si>
  <si>
    <t>3:23.8</t>
  </si>
  <si>
    <t>8:45.3</t>
  </si>
  <si>
    <t>ANN MIKULECKY</t>
  </si>
  <si>
    <t>SE</t>
  </si>
  <si>
    <t>8:52.5</t>
  </si>
  <si>
    <t>3:27.8</t>
  </si>
  <si>
    <t>8:52.9</t>
  </si>
  <si>
    <t>3:28.5</t>
  </si>
  <si>
    <t>Ackermann</t>
  </si>
  <si>
    <t>Anna</t>
  </si>
  <si>
    <t>Nadia</t>
  </si>
  <si>
    <t>Aguinaldo</t>
  </si>
  <si>
    <t>Melissa</t>
  </si>
  <si>
    <t>Aguirre</t>
  </si>
  <si>
    <t>Isabela</t>
  </si>
  <si>
    <t>Allen</t>
  </si>
  <si>
    <t>Darrielle</t>
  </si>
  <si>
    <t>Alvarado</t>
  </si>
  <si>
    <t>3:42.1</t>
  </si>
  <si>
    <t>Lindsay</t>
  </si>
  <si>
    <t>Anderson</t>
  </si>
  <si>
    <t>Annika</t>
  </si>
  <si>
    <t>SMITH</t>
  </si>
  <si>
    <t>Arana</t>
  </si>
  <si>
    <t>Arielynne</t>
  </si>
  <si>
    <t>Bautista</t>
  </si>
  <si>
    <t>Aleah</t>
  </si>
  <si>
    <t>Allison</t>
  </si>
  <si>
    <t>Berry</t>
  </si>
  <si>
    <t>Emily</t>
  </si>
  <si>
    <t>Bibbs</t>
  </si>
  <si>
    <t>Janese</t>
  </si>
  <si>
    <t>Boongaling</t>
  </si>
  <si>
    <t>Abigail</t>
  </si>
  <si>
    <t>Brown</t>
  </si>
  <si>
    <t>Catora</t>
  </si>
  <si>
    <t>Bush</t>
  </si>
  <si>
    <t>Kamaria</t>
  </si>
  <si>
    <t>Calderon</t>
  </si>
  <si>
    <t>Lissete</t>
  </si>
  <si>
    <t>Castro</t>
  </si>
  <si>
    <t>Julieta</t>
  </si>
  <si>
    <t>Czuprynski</t>
  </si>
  <si>
    <t>Samantha</t>
  </si>
  <si>
    <t>Czyz</t>
  </si>
  <si>
    <t>Andersen</t>
  </si>
  <si>
    <t>3:45.3</t>
  </si>
  <si>
    <t>DeLaney</t>
  </si>
  <si>
    <t>Hannah</t>
  </si>
  <si>
    <t>Derowski</t>
  </si>
  <si>
    <t>Lisa</t>
  </si>
  <si>
    <t>Diem</t>
  </si>
  <si>
    <t>Valerie</t>
  </si>
  <si>
    <t>Doherty</t>
  </si>
  <si>
    <t>Madysen</t>
  </si>
  <si>
    <t>Dortmund</t>
  </si>
  <si>
    <t>Danielle</t>
  </si>
  <si>
    <t>Duncan</t>
  </si>
  <si>
    <t>Jasmin</t>
  </si>
  <si>
    <t>Espinoza</t>
  </si>
  <si>
    <t>Jacquelyn</t>
  </si>
  <si>
    <t>Forsythe</t>
  </si>
  <si>
    <t>Elsa</t>
  </si>
  <si>
    <t>Gallagher</t>
  </si>
  <si>
    <t>Garcia</t>
  </si>
  <si>
    <t>Jacqueline</t>
  </si>
  <si>
    <t>Greco</t>
  </si>
  <si>
    <t>Mikayla</t>
  </si>
  <si>
    <t>3:46.1</t>
  </si>
  <si>
    <t>Nicole</t>
  </si>
  <si>
    <t>Guadalajara</t>
  </si>
  <si>
    <t>Leslie</t>
  </si>
  <si>
    <t>Handtmann</t>
  </si>
  <si>
    <t>Celeste</t>
  </si>
  <si>
    <t>Hernandez</t>
  </si>
  <si>
    <t>Jasmine</t>
  </si>
  <si>
    <t>Yohana</t>
  </si>
  <si>
    <t>Huesca</t>
  </si>
  <si>
    <t>Veronica</t>
  </si>
  <si>
    <t>Knight</t>
  </si>
  <si>
    <t>Jane</t>
  </si>
  <si>
    <t>Kulevich</t>
  </si>
  <si>
    <t>Sarah</t>
  </si>
  <si>
    <t>Lacorte</t>
  </si>
  <si>
    <t>Gabriella</t>
  </si>
  <si>
    <t>Lara</t>
  </si>
  <si>
    <t>Kristine</t>
  </si>
  <si>
    <t>1:43.9</t>
  </si>
  <si>
    <t>Briza</t>
  </si>
  <si>
    <t>Lusco</t>
  </si>
  <si>
    <t>Sydney</t>
  </si>
  <si>
    <t>3:58.3</t>
  </si>
  <si>
    <t>Mahkri</t>
  </si>
  <si>
    <t>Alisha</t>
  </si>
  <si>
    <t>Marasa</t>
  </si>
  <si>
    <t>Rita</t>
  </si>
  <si>
    <t>Marks</t>
  </si>
  <si>
    <t>Jessica</t>
  </si>
  <si>
    <t>Medrano</t>
  </si>
  <si>
    <t>Malespin</t>
  </si>
  <si>
    <t>Stokes</t>
  </si>
  <si>
    <t>1:44.6</t>
  </si>
  <si>
    <t>Mikulecky</t>
  </si>
  <si>
    <t>Ann</t>
  </si>
  <si>
    <t>Muller</t>
  </si>
  <si>
    <t>Caroline</t>
  </si>
  <si>
    <t>Olsen</t>
  </si>
  <si>
    <t>Gabrielle</t>
  </si>
  <si>
    <t>Ordija</t>
  </si>
  <si>
    <t>Keira</t>
  </si>
  <si>
    <t>Pacheco</t>
  </si>
  <si>
    <t>1:45.5</t>
  </si>
  <si>
    <t>Patel</t>
  </si>
  <si>
    <t>Dhruta</t>
  </si>
  <si>
    <t>4:06.8</t>
  </si>
  <si>
    <t>Priya</t>
  </si>
  <si>
    <t>Shivani</t>
  </si>
  <si>
    <t>Pedroza</t>
  </si>
  <si>
    <t>Minnie</t>
  </si>
  <si>
    <t>Richardson</t>
  </si>
  <si>
    <t>Maya</t>
  </si>
  <si>
    <t>Roberson</t>
  </si>
  <si>
    <t>Tracy</t>
  </si>
  <si>
    <t>1:47.2</t>
  </si>
  <si>
    <t>Robinson</t>
  </si>
  <si>
    <t>Roldan</t>
  </si>
  <si>
    <t>Camille</t>
  </si>
  <si>
    <t>Sagun</t>
  </si>
  <si>
    <t>Thalia</t>
  </si>
  <si>
    <t>Salas</t>
  </si>
  <si>
    <t>Stephanie</t>
  </si>
  <si>
    <t>4:08.7</t>
  </si>
  <si>
    <t>Salvadori</t>
  </si>
  <si>
    <t>Sarno</t>
  </si>
  <si>
    <t>Megan</t>
  </si>
  <si>
    <t>1:47.5</t>
  </si>
  <si>
    <t>Sepp</t>
  </si>
  <si>
    <t>Hollis</t>
  </si>
  <si>
    <t>Septoski</t>
  </si>
  <si>
    <t>Collette</t>
  </si>
  <si>
    <t>Smith</t>
  </si>
  <si>
    <t>Emalee</t>
  </si>
  <si>
    <t>Som</t>
  </si>
  <si>
    <t>Sominea</t>
  </si>
  <si>
    <t>Stallings</t>
  </si>
  <si>
    <t>Mynette</t>
  </si>
  <si>
    <t>Stiff</t>
  </si>
  <si>
    <t>Iyanah</t>
  </si>
  <si>
    <t>Swanson</t>
  </si>
  <si>
    <t>Rileigh</t>
  </si>
  <si>
    <t>1:57.2</t>
  </si>
  <si>
    <t>Toussaint</t>
  </si>
  <si>
    <t>Laureen</t>
  </si>
  <si>
    <t>Vickrey</t>
  </si>
  <si>
    <t>Maggie</t>
  </si>
  <si>
    <t>Vios</t>
  </si>
  <si>
    <t>Marcelli</t>
  </si>
  <si>
    <t>Walters</t>
  </si>
  <si>
    <t>Waluszko</t>
  </si>
  <si>
    <t>Kaya</t>
  </si>
  <si>
    <t>Wells</t>
  </si>
  <si>
    <t>Williams</t>
  </si>
  <si>
    <t>Bridgette</t>
  </si>
  <si>
    <t>Winger</t>
  </si>
  <si>
    <t>Haley</t>
  </si>
  <si>
    <t>Ziemba</t>
  </si>
  <si>
    <t>DIMAGIO</t>
  </si>
  <si>
    <t>Alonzo</t>
  </si>
  <si>
    <t>Sabrina</t>
  </si>
  <si>
    <t>EA</t>
  </si>
  <si>
    <t>Apantenco</t>
  </si>
  <si>
    <t>Venus</t>
  </si>
  <si>
    <t>Castillo</t>
  </si>
  <si>
    <t>Natalie</t>
  </si>
  <si>
    <t>Cerecero</t>
  </si>
  <si>
    <t>Yahaira</t>
  </si>
  <si>
    <t>Del Toro</t>
  </si>
  <si>
    <t>Karina</t>
  </si>
  <si>
    <t>Bey</t>
  </si>
  <si>
    <t>Dzaferi</t>
  </si>
  <si>
    <t>Emina</t>
  </si>
  <si>
    <t>Gonsalez</t>
  </si>
  <si>
    <t>Paola</t>
  </si>
  <si>
    <t>Guido</t>
  </si>
  <si>
    <t>Laura</t>
  </si>
  <si>
    <t>Harris</t>
  </si>
  <si>
    <t>Kenasia</t>
  </si>
  <si>
    <t>Juarez</t>
  </si>
  <si>
    <t>Gabriela</t>
  </si>
  <si>
    <t>Lopez</t>
  </si>
  <si>
    <t>Andrea</t>
  </si>
  <si>
    <t>Lozano</t>
  </si>
  <si>
    <t>Magana</t>
  </si>
  <si>
    <t>Ana Laura</t>
  </si>
  <si>
    <t>Marin</t>
  </si>
  <si>
    <t>Joselyn</t>
  </si>
  <si>
    <t>Meraz</t>
  </si>
  <si>
    <t>Alondra</t>
  </si>
  <si>
    <t>Patino</t>
  </si>
  <si>
    <t>Abril</t>
  </si>
  <si>
    <t>Ramirez</t>
  </si>
  <si>
    <t>Maria</t>
  </si>
  <si>
    <t>Giselle</t>
  </si>
  <si>
    <t>Rodriguez</t>
  </si>
  <si>
    <t>Yasmine</t>
  </si>
  <si>
    <t>Solis</t>
  </si>
  <si>
    <t>Ariana</t>
  </si>
  <si>
    <t>Soto</t>
  </si>
  <si>
    <t>Annette</t>
  </si>
  <si>
    <t>Trejo</t>
  </si>
  <si>
    <t>Viayra</t>
  </si>
  <si>
    <t>Sanchez</t>
  </si>
  <si>
    <t>Wiggins</t>
  </si>
  <si>
    <t>Alysha</t>
  </si>
  <si>
    <t>Cardona</t>
  </si>
  <si>
    <t>1609..75</t>
  </si>
  <si>
    <t>Glover</t>
  </si>
  <si>
    <t>Heilers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</si>
</sst>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0"/>
      <name val="Arial"/>
    </font>
    <font>
      <sz val="24"/>
      <color rgb="FF000000"/>
      <name val="Times New Roman"/>
    </font>
    <font>
      <sz val="12"/>
      <color rgb="FF000000"/>
      <name val="Times New Roman"/>
    </font>
    <font>
      <sz val="20"/>
      <color rgb="FF000000"/>
      <name val="Times New Roman"/>
    </font>
    <font>
      <sz val="18"/>
      <color rgb="FF000000"/>
      <name val="Times New Roman"/>
    </font>
    <font>
      <sz val="10"/>
      <name val="Arial"/>
    </font>
    <font>
      <sz val="26"/>
      <color rgb="FF000000"/>
      <name val="Times New Roman"/>
    </font>
    <font>
      <i/>
      <sz val="12"/>
      <color rgb="FF000000"/>
      <name val="Times New Roman"/>
    </font>
    <font>
      <b/>
      <sz val="12"/>
      <color rgb="FF000000"/>
      <name val="Times New Roman"/>
    </font>
    <font>
      <sz val="12"/>
      <name val="Times New Roman"/>
    </font>
    <font>
      <sz val="12"/>
      <name val="Arial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4" fillId="0" borderId="1" xfId="0" applyFont="1" applyBorder="1"/>
    <xf numFmtId="164" fontId="2" fillId="0" borderId="1" xfId="0" applyNumberFormat="1" applyFont="1" applyBorder="1"/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/>
    <xf numFmtId="0" fontId="5" fillId="0" borderId="1" xfId="0" applyFont="1" applyBorder="1" applyAlignment="1"/>
    <xf numFmtId="0" fontId="2" fillId="0" borderId="3" xfId="0" applyFont="1" applyBorder="1" applyAlignment="1"/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3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7" fontId="2" fillId="0" borderId="3" xfId="0" applyNumberFormat="1" applyFont="1" applyBorder="1"/>
    <xf numFmtId="164" fontId="2" fillId="0" borderId="3" xfId="0" applyNumberFormat="1" applyFont="1" applyBorder="1" applyAlignment="1">
      <alignment horizontal="center"/>
    </xf>
    <xf numFmtId="164" fontId="2" fillId="0" borderId="3" xfId="0" applyNumberFormat="1" applyFont="1" applyBorder="1" applyAlignment="1"/>
    <xf numFmtId="0" fontId="2" fillId="0" borderId="4" xfId="0" applyFont="1" applyBorder="1" applyAlignment="1">
      <alignment horizontal="left"/>
    </xf>
    <xf numFmtId="0" fontId="2" fillId="0" borderId="4" xfId="0" applyFont="1" applyBorder="1" applyAlignment="1"/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6" xfId="0" applyFont="1" applyBorder="1"/>
    <xf numFmtId="2" fontId="2" fillId="0" borderId="3" xfId="0" applyNumberFormat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2" fontId="2" fillId="0" borderId="3" xfId="0" applyNumberFormat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5" fillId="3" borderId="3" xfId="0" applyFont="1" applyFill="1" applyBorder="1"/>
    <xf numFmtId="0" fontId="5" fillId="0" borderId="3" xfId="0" applyFont="1" applyBorder="1"/>
    <xf numFmtId="47" fontId="2" fillId="0" borderId="3" xfId="0" applyNumberFormat="1" applyFont="1" applyBorder="1" applyAlignment="1">
      <alignment horizontal="center"/>
    </xf>
    <xf numFmtId="0" fontId="2" fillId="0" borderId="2" xfId="0" applyFont="1" applyBorder="1"/>
    <xf numFmtId="0" fontId="7" fillId="2" borderId="3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7" fontId="2" fillId="0" borderId="1" xfId="0" applyNumberFormat="1" applyFont="1" applyBorder="1" applyAlignment="1">
      <alignment horizontal="center"/>
    </xf>
    <xf numFmtId="164" fontId="2" fillId="0" borderId="3" xfId="0" applyNumberFormat="1" applyFont="1" applyBorder="1"/>
    <xf numFmtId="0" fontId="9" fillId="0" borderId="3" xfId="0" applyFont="1" applyBorder="1" applyAlignment="1"/>
    <xf numFmtId="0" fontId="9" fillId="0" borderId="3" xfId="0" applyFont="1" applyBorder="1" applyAlignment="1">
      <alignment horizontal="center"/>
    </xf>
    <xf numFmtId="0" fontId="2" fillId="0" borderId="3" xfId="0" applyFont="1" applyBorder="1"/>
    <xf numFmtId="0" fontId="9" fillId="0" borderId="3" xfId="0" applyFont="1" applyBorder="1"/>
    <xf numFmtId="0" fontId="9" fillId="0" borderId="6" xfId="0" applyFont="1" applyBorder="1"/>
    <xf numFmtId="0" fontId="9" fillId="2" borderId="3" xfId="0" applyFont="1" applyFill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4" fontId="2" fillId="0" borderId="3" xfId="0" applyNumberFormat="1" applyFont="1" applyBorder="1" applyAlignment="1">
      <alignment horizontal="right"/>
    </xf>
    <xf numFmtId="14" fontId="2" fillId="0" borderId="3" xfId="0" applyNumberFormat="1" applyFont="1" applyBorder="1" applyAlignment="1"/>
    <xf numFmtId="0" fontId="2" fillId="3" borderId="8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0" borderId="1" xfId="0" applyFont="1" applyBorder="1" applyAlignment="1"/>
    <xf numFmtId="0" fontId="2" fillId="0" borderId="8" xfId="0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5" fillId="0" borderId="2" xfId="0" applyFont="1" applyBorder="1"/>
    <xf numFmtId="0" fontId="2" fillId="0" borderId="9" xfId="0" applyFont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5" fillId="0" borderId="5" xfId="0" applyFont="1" applyBorder="1" applyAlignment="1"/>
    <xf numFmtId="164" fontId="2" fillId="0" borderId="1" xfId="0" applyNumberFormat="1" applyFont="1" applyBorder="1" applyAlignment="1">
      <alignment horizontal="center"/>
    </xf>
    <xf numFmtId="0" fontId="10" fillId="0" borderId="1" xfId="0" applyFont="1" applyBorder="1" applyAlignment="1"/>
    <xf numFmtId="0" fontId="11" fillId="0" borderId="1" xfId="0" applyFont="1" applyBorder="1" applyAlignment="1"/>
    <xf numFmtId="0" fontId="0" fillId="0" borderId="1" xfId="0" applyFont="1" applyBorder="1"/>
    <xf numFmtId="0" fontId="2" fillId="0" borderId="11" xfId="0" applyFont="1" applyBorder="1"/>
    <xf numFmtId="0" fontId="2" fillId="0" borderId="11" xfId="0" applyFont="1" applyBorder="1" applyAlignment="1">
      <alignment horizontal="center"/>
    </xf>
    <xf numFmtId="2" fontId="2" fillId="0" borderId="11" xfId="0" applyNumberFormat="1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5" fillId="3" borderId="3" xfId="0" applyFont="1" applyFill="1" applyBorder="1"/>
    <xf numFmtId="0" fontId="5" fillId="0" borderId="3" xfId="0" applyFont="1" applyBorder="1"/>
    <xf numFmtId="0" fontId="2" fillId="2" borderId="3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externalLink" Target="externalLinks/externalLink1.xml"/><Relationship Id="rId21" Type="http://schemas.openxmlformats.org/officeDocument/2006/relationships/theme" Target="theme/theme1.xml"/><Relationship Id="rId22" Type="http://schemas.openxmlformats.org/officeDocument/2006/relationships/styles" Target="styles.xml"/><Relationship Id="rId23" Type="http://schemas.openxmlformats.org/officeDocument/2006/relationships/sharedStrings" Target="sharedStrings.xml"/><Relationship Id="rId24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06" Type="http://schemas.openxmlformats.org/officeDocument/2006/relationships/image" Target="../media/image106.png"/><Relationship Id="rId107" Type="http://schemas.openxmlformats.org/officeDocument/2006/relationships/image" Target="../media/image107.png"/><Relationship Id="rId108" Type="http://schemas.openxmlformats.org/officeDocument/2006/relationships/image" Target="../media/image108.png"/><Relationship Id="rId109" Type="http://schemas.openxmlformats.org/officeDocument/2006/relationships/image" Target="../media/image109.png"/><Relationship Id="rId70" Type="http://schemas.openxmlformats.org/officeDocument/2006/relationships/image" Target="../media/image70.png"/><Relationship Id="rId71" Type="http://schemas.openxmlformats.org/officeDocument/2006/relationships/image" Target="../media/image71.png"/><Relationship Id="rId72" Type="http://schemas.openxmlformats.org/officeDocument/2006/relationships/image" Target="../media/image72.png"/><Relationship Id="rId73" Type="http://schemas.openxmlformats.org/officeDocument/2006/relationships/image" Target="../media/image73.png"/><Relationship Id="rId74" Type="http://schemas.openxmlformats.org/officeDocument/2006/relationships/image" Target="../media/image74.png"/><Relationship Id="rId75" Type="http://schemas.openxmlformats.org/officeDocument/2006/relationships/image" Target="../media/image75.png"/><Relationship Id="rId76" Type="http://schemas.openxmlformats.org/officeDocument/2006/relationships/image" Target="../media/image76.png"/><Relationship Id="rId77" Type="http://schemas.openxmlformats.org/officeDocument/2006/relationships/image" Target="../media/image77.png"/><Relationship Id="rId78" Type="http://schemas.openxmlformats.org/officeDocument/2006/relationships/image" Target="../media/image78.png"/><Relationship Id="rId79" Type="http://schemas.openxmlformats.org/officeDocument/2006/relationships/image" Target="../media/image79.png"/><Relationship Id="rId170" Type="http://schemas.openxmlformats.org/officeDocument/2006/relationships/image" Target="../media/image170.png"/><Relationship Id="rId171" Type="http://schemas.openxmlformats.org/officeDocument/2006/relationships/image" Target="../media/image171.png"/><Relationship Id="rId172" Type="http://schemas.openxmlformats.org/officeDocument/2006/relationships/image" Target="../media/image172.png"/><Relationship Id="rId173" Type="http://schemas.openxmlformats.org/officeDocument/2006/relationships/image" Target="../media/image173.png"/><Relationship Id="rId174" Type="http://schemas.openxmlformats.org/officeDocument/2006/relationships/image" Target="../media/image174.png"/><Relationship Id="rId175" Type="http://schemas.openxmlformats.org/officeDocument/2006/relationships/image" Target="../media/image175.png"/><Relationship Id="rId176" Type="http://schemas.openxmlformats.org/officeDocument/2006/relationships/image" Target="../media/image176.png"/><Relationship Id="rId177" Type="http://schemas.openxmlformats.org/officeDocument/2006/relationships/image" Target="../media/image177.png"/><Relationship Id="rId178" Type="http://schemas.openxmlformats.org/officeDocument/2006/relationships/image" Target="../media/image178.png"/><Relationship Id="rId179" Type="http://schemas.openxmlformats.org/officeDocument/2006/relationships/image" Target="../media/image179.png"/><Relationship Id="rId260" Type="http://schemas.openxmlformats.org/officeDocument/2006/relationships/image" Target="../media/image260.png"/><Relationship Id="rId10" Type="http://schemas.openxmlformats.org/officeDocument/2006/relationships/image" Target="../media/image10.png"/><Relationship Id="rId11" Type="http://schemas.openxmlformats.org/officeDocument/2006/relationships/image" Target="../media/image11.png"/><Relationship Id="rId12" Type="http://schemas.openxmlformats.org/officeDocument/2006/relationships/image" Target="../media/image12.png"/><Relationship Id="rId13" Type="http://schemas.openxmlformats.org/officeDocument/2006/relationships/image" Target="../media/image13.png"/><Relationship Id="rId14" Type="http://schemas.openxmlformats.org/officeDocument/2006/relationships/image" Target="../media/image14.png"/><Relationship Id="rId15" Type="http://schemas.openxmlformats.org/officeDocument/2006/relationships/image" Target="../media/image15.png"/><Relationship Id="rId16" Type="http://schemas.openxmlformats.org/officeDocument/2006/relationships/image" Target="../media/image16.png"/><Relationship Id="rId17" Type="http://schemas.openxmlformats.org/officeDocument/2006/relationships/image" Target="../media/image17.png"/><Relationship Id="rId18" Type="http://schemas.openxmlformats.org/officeDocument/2006/relationships/image" Target="../media/image18.png"/><Relationship Id="rId19" Type="http://schemas.openxmlformats.org/officeDocument/2006/relationships/image" Target="../media/image19.png"/><Relationship Id="rId261" Type="http://schemas.openxmlformats.org/officeDocument/2006/relationships/image" Target="../media/image261.png"/><Relationship Id="rId262" Type="http://schemas.openxmlformats.org/officeDocument/2006/relationships/image" Target="../media/image262.png"/><Relationship Id="rId263" Type="http://schemas.openxmlformats.org/officeDocument/2006/relationships/image" Target="../media/image263.png"/><Relationship Id="rId264" Type="http://schemas.openxmlformats.org/officeDocument/2006/relationships/image" Target="../media/image264.png"/><Relationship Id="rId110" Type="http://schemas.openxmlformats.org/officeDocument/2006/relationships/image" Target="../media/image110.png"/><Relationship Id="rId111" Type="http://schemas.openxmlformats.org/officeDocument/2006/relationships/image" Target="../media/image111.png"/><Relationship Id="rId112" Type="http://schemas.openxmlformats.org/officeDocument/2006/relationships/image" Target="../media/image112.png"/><Relationship Id="rId113" Type="http://schemas.openxmlformats.org/officeDocument/2006/relationships/image" Target="../media/image113.png"/><Relationship Id="rId114" Type="http://schemas.openxmlformats.org/officeDocument/2006/relationships/image" Target="../media/image114.png"/><Relationship Id="rId115" Type="http://schemas.openxmlformats.org/officeDocument/2006/relationships/image" Target="../media/image115.png"/><Relationship Id="rId116" Type="http://schemas.openxmlformats.org/officeDocument/2006/relationships/image" Target="../media/image116.png"/><Relationship Id="rId117" Type="http://schemas.openxmlformats.org/officeDocument/2006/relationships/image" Target="../media/image117.png"/><Relationship Id="rId118" Type="http://schemas.openxmlformats.org/officeDocument/2006/relationships/image" Target="../media/image118.png"/><Relationship Id="rId119" Type="http://schemas.openxmlformats.org/officeDocument/2006/relationships/image" Target="../media/image119.png"/><Relationship Id="rId200" Type="http://schemas.openxmlformats.org/officeDocument/2006/relationships/image" Target="../media/image200.png"/><Relationship Id="rId201" Type="http://schemas.openxmlformats.org/officeDocument/2006/relationships/image" Target="../media/image201.png"/><Relationship Id="rId202" Type="http://schemas.openxmlformats.org/officeDocument/2006/relationships/image" Target="../media/image202.png"/><Relationship Id="rId203" Type="http://schemas.openxmlformats.org/officeDocument/2006/relationships/image" Target="../media/image203.png"/><Relationship Id="rId204" Type="http://schemas.openxmlformats.org/officeDocument/2006/relationships/image" Target="../media/image204.png"/><Relationship Id="rId205" Type="http://schemas.openxmlformats.org/officeDocument/2006/relationships/image" Target="../media/image205.png"/><Relationship Id="rId206" Type="http://schemas.openxmlformats.org/officeDocument/2006/relationships/image" Target="../media/image206.png"/><Relationship Id="rId207" Type="http://schemas.openxmlformats.org/officeDocument/2006/relationships/image" Target="../media/image207.png"/><Relationship Id="rId208" Type="http://schemas.openxmlformats.org/officeDocument/2006/relationships/image" Target="../media/image208.png"/><Relationship Id="rId209" Type="http://schemas.openxmlformats.org/officeDocument/2006/relationships/image" Target="../media/image209.png"/><Relationship Id="rId265" Type="http://schemas.openxmlformats.org/officeDocument/2006/relationships/image" Target="../media/image265.png"/><Relationship Id="rId266" Type="http://schemas.openxmlformats.org/officeDocument/2006/relationships/image" Target="../media/image266.png"/><Relationship Id="rId267" Type="http://schemas.openxmlformats.org/officeDocument/2006/relationships/image" Target="../media/image267.png"/><Relationship Id="rId268" Type="http://schemas.openxmlformats.org/officeDocument/2006/relationships/image" Target="../media/image268.png"/><Relationship Id="rId269" Type="http://schemas.openxmlformats.org/officeDocument/2006/relationships/image" Target="../media/image269.png"/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Relationship Id="rId7" Type="http://schemas.openxmlformats.org/officeDocument/2006/relationships/image" Target="../media/image7.png"/><Relationship Id="rId8" Type="http://schemas.openxmlformats.org/officeDocument/2006/relationships/image" Target="../media/image8.png"/><Relationship Id="rId9" Type="http://schemas.openxmlformats.org/officeDocument/2006/relationships/image" Target="../media/image9.png"/><Relationship Id="rId80" Type="http://schemas.openxmlformats.org/officeDocument/2006/relationships/image" Target="../media/image80.png"/><Relationship Id="rId81" Type="http://schemas.openxmlformats.org/officeDocument/2006/relationships/image" Target="../media/image81.png"/><Relationship Id="rId82" Type="http://schemas.openxmlformats.org/officeDocument/2006/relationships/image" Target="../media/image82.png"/><Relationship Id="rId83" Type="http://schemas.openxmlformats.org/officeDocument/2006/relationships/image" Target="../media/image83.png"/><Relationship Id="rId84" Type="http://schemas.openxmlformats.org/officeDocument/2006/relationships/image" Target="../media/image84.png"/><Relationship Id="rId85" Type="http://schemas.openxmlformats.org/officeDocument/2006/relationships/image" Target="../media/image85.png"/><Relationship Id="rId86" Type="http://schemas.openxmlformats.org/officeDocument/2006/relationships/image" Target="../media/image86.png"/><Relationship Id="rId87" Type="http://schemas.openxmlformats.org/officeDocument/2006/relationships/image" Target="../media/image87.png"/><Relationship Id="rId88" Type="http://schemas.openxmlformats.org/officeDocument/2006/relationships/image" Target="../media/image88.png"/><Relationship Id="rId89" Type="http://schemas.openxmlformats.org/officeDocument/2006/relationships/image" Target="../media/image89.png"/><Relationship Id="rId180" Type="http://schemas.openxmlformats.org/officeDocument/2006/relationships/image" Target="../media/image180.png"/><Relationship Id="rId181" Type="http://schemas.openxmlformats.org/officeDocument/2006/relationships/image" Target="../media/image181.png"/><Relationship Id="rId182" Type="http://schemas.openxmlformats.org/officeDocument/2006/relationships/image" Target="../media/image182.png"/><Relationship Id="rId183" Type="http://schemas.openxmlformats.org/officeDocument/2006/relationships/image" Target="../media/image183.png"/><Relationship Id="rId184" Type="http://schemas.openxmlformats.org/officeDocument/2006/relationships/image" Target="../media/image184.png"/><Relationship Id="rId185" Type="http://schemas.openxmlformats.org/officeDocument/2006/relationships/image" Target="../media/image185.png"/><Relationship Id="rId186" Type="http://schemas.openxmlformats.org/officeDocument/2006/relationships/image" Target="../media/image186.png"/><Relationship Id="rId187" Type="http://schemas.openxmlformats.org/officeDocument/2006/relationships/image" Target="../media/image187.png"/><Relationship Id="rId188" Type="http://schemas.openxmlformats.org/officeDocument/2006/relationships/image" Target="../media/image188.png"/><Relationship Id="rId189" Type="http://schemas.openxmlformats.org/officeDocument/2006/relationships/image" Target="../media/image189.png"/><Relationship Id="rId270" Type="http://schemas.openxmlformats.org/officeDocument/2006/relationships/image" Target="../media/image270.png"/><Relationship Id="rId20" Type="http://schemas.openxmlformats.org/officeDocument/2006/relationships/image" Target="../media/image20.png"/><Relationship Id="rId21" Type="http://schemas.openxmlformats.org/officeDocument/2006/relationships/image" Target="../media/image21.png"/><Relationship Id="rId22" Type="http://schemas.openxmlformats.org/officeDocument/2006/relationships/image" Target="../media/image22.png"/><Relationship Id="rId23" Type="http://schemas.openxmlformats.org/officeDocument/2006/relationships/image" Target="../media/image23.png"/><Relationship Id="rId24" Type="http://schemas.openxmlformats.org/officeDocument/2006/relationships/image" Target="../media/image24.png"/><Relationship Id="rId25" Type="http://schemas.openxmlformats.org/officeDocument/2006/relationships/image" Target="../media/image25.png"/><Relationship Id="rId26" Type="http://schemas.openxmlformats.org/officeDocument/2006/relationships/image" Target="../media/image26.png"/><Relationship Id="rId27" Type="http://schemas.openxmlformats.org/officeDocument/2006/relationships/image" Target="../media/image27.png"/><Relationship Id="rId28" Type="http://schemas.openxmlformats.org/officeDocument/2006/relationships/image" Target="../media/image28.png"/><Relationship Id="rId29" Type="http://schemas.openxmlformats.org/officeDocument/2006/relationships/image" Target="../media/image29.png"/><Relationship Id="rId271" Type="http://schemas.openxmlformats.org/officeDocument/2006/relationships/image" Target="../media/image271.png"/><Relationship Id="rId272" Type="http://schemas.openxmlformats.org/officeDocument/2006/relationships/image" Target="../media/image272.png"/><Relationship Id="rId273" Type="http://schemas.openxmlformats.org/officeDocument/2006/relationships/image" Target="../media/image273.png"/><Relationship Id="rId274" Type="http://schemas.openxmlformats.org/officeDocument/2006/relationships/image" Target="../media/image274.png"/><Relationship Id="rId120" Type="http://schemas.openxmlformats.org/officeDocument/2006/relationships/image" Target="../media/image120.png"/><Relationship Id="rId121" Type="http://schemas.openxmlformats.org/officeDocument/2006/relationships/image" Target="../media/image121.png"/><Relationship Id="rId122" Type="http://schemas.openxmlformats.org/officeDocument/2006/relationships/image" Target="../media/image122.png"/><Relationship Id="rId123" Type="http://schemas.openxmlformats.org/officeDocument/2006/relationships/image" Target="../media/image123.png"/><Relationship Id="rId124" Type="http://schemas.openxmlformats.org/officeDocument/2006/relationships/image" Target="../media/image124.png"/><Relationship Id="rId125" Type="http://schemas.openxmlformats.org/officeDocument/2006/relationships/image" Target="../media/image125.png"/><Relationship Id="rId126" Type="http://schemas.openxmlformats.org/officeDocument/2006/relationships/image" Target="../media/image126.png"/><Relationship Id="rId127" Type="http://schemas.openxmlformats.org/officeDocument/2006/relationships/image" Target="../media/image127.png"/><Relationship Id="rId128" Type="http://schemas.openxmlformats.org/officeDocument/2006/relationships/image" Target="../media/image128.png"/><Relationship Id="rId129" Type="http://schemas.openxmlformats.org/officeDocument/2006/relationships/image" Target="../media/image129.png"/><Relationship Id="rId210" Type="http://schemas.openxmlformats.org/officeDocument/2006/relationships/image" Target="../media/image210.png"/><Relationship Id="rId211" Type="http://schemas.openxmlformats.org/officeDocument/2006/relationships/image" Target="../media/image211.png"/><Relationship Id="rId212" Type="http://schemas.openxmlformats.org/officeDocument/2006/relationships/image" Target="../media/image212.png"/><Relationship Id="rId213" Type="http://schemas.openxmlformats.org/officeDocument/2006/relationships/image" Target="../media/image213.png"/><Relationship Id="rId214" Type="http://schemas.openxmlformats.org/officeDocument/2006/relationships/image" Target="../media/image214.png"/><Relationship Id="rId215" Type="http://schemas.openxmlformats.org/officeDocument/2006/relationships/image" Target="../media/image215.png"/><Relationship Id="rId216" Type="http://schemas.openxmlformats.org/officeDocument/2006/relationships/image" Target="../media/image216.png"/><Relationship Id="rId217" Type="http://schemas.openxmlformats.org/officeDocument/2006/relationships/image" Target="../media/image217.png"/><Relationship Id="rId218" Type="http://schemas.openxmlformats.org/officeDocument/2006/relationships/image" Target="../media/image218.png"/><Relationship Id="rId219" Type="http://schemas.openxmlformats.org/officeDocument/2006/relationships/image" Target="../media/image219.png"/><Relationship Id="rId275" Type="http://schemas.openxmlformats.org/officeDocument/2006/relationships/image" Target="../media/image275.png"/><Relationship Id="rId276" Type="http://schemas.openxmlformats.org/officeDocument/2006/relationships/image" Target="../media/image276.png"/><Relationship Id="rId277" Type="http://schemas.openxmlformats.org/officeDocument/2006/relationships/image" Target="../media/image277.png"/><Relationship Id="rId278" Type="http://schemas.openxmlformats.org/officeDocument/2006/relationships/image" Target="../media/image278.png"/><Relationship Id="rId279" Type="http://schemas.openxmlformats.org/officeDocument/2006/relationships/image" Target="../media/image279.png"/><Relationship Id="rId300" Type="http://schemas.openxmlformats.org/officeDocument/2006/relationships/image" Target="../media/image300.png"/><Relationship Id="rId301" Type="http://schemas.openxmlformats.org/officeDocument/2006/relationships/image" Target="../media/image301.png"/><Relationship Id="rId90" Type="http://schemas.openxmlformats.org/officeDocument/2006/relationships/image" Target="../media/image90.png"/><Relationship Id="rId91" Type="http://schemas.openxmlformats.org/officeDocument/2006/relationships/image" Target="../media/image91.png"/><Relationship Id="rId92" Type="http://schemas.openxmlformats.org/officeDocument/2006/relationships/image" Target="../media/image92.png"/><Relationship Id="rId93" Type="http://schemas.openxmlformats.org/officeDocument/2006/relationships/image" Target="../media/image93.png"/><Relationship Id="rId94" Type="http://schemas.openxmlformats.org/officeDocument/2006/relationships/image" Target="../media/image94.png"/><Relationship Id="rId95" Type="http://schemas.openxmlformats.org/officeDocument/2006/relationships/image" Target="../media/image95.png"/><Relationship Id="rId96" Type="http://schemas.openxmlformats.org/officeDocument/2006/relationships/image" Target="../media/image96.png"/><Relationship Id="rId97" Type="http://schemas.openxmlformats.org/officeDocument/2006/relationships/image" Target="../media/image97.png"/><Relationship Id="rId98" Type="http://schemas.openxmlformats.org/officeDocument/2006/relationships/image" Target="../media/image98.png"/><Relationship Id="rId99" Type="http://schemas.openxmlformats.org/officeDocument/2006/relationships/image" Target="../media/image99.png"/><Relationship Id="rId190" Type="http://schemas.openxmlformats.org/officeDocument/2006/relationships/image" Target="../media/image190.png"/><Relationship Id="rId191" Type="http://schemas.openxmlformats.org/officeDocument/2006/relationships/image" Target="../media/image191.png"/><Relationship Id="rId192" Type="http://schemas.openxmlformats.org/officeDocument/2006/relationships/image" Target="../media/image192.png"/><Relationship Id="rId193" Type="http://schemas.openxmlformats.org/officeDocument/2006/relationships/image" Target="../media/image193.png"/><Relationship Id="rId194" Type="http://schemas.openxmlformats.org/officeDocument/2006/relationships/image" Target="../media/image194.png"/><Relationship Id="rId195" Type="http://schemas.openxmlformats.org/officeDocument/2006/relationships/image" Target="../media/image195.png"/><Relationship Id="rId196" Type="http://schemas.openxmlformats.org/officeDocument/2006/relationships/image" Target="../media/image196.png"/><Relationship Id="rId197" Type="http://schemas.openxmlformats.org/officeDocument/2006/relationships/image" Target="../media/image197.png"/><Relationship Id="rId198" Type="http://schemas.openxmlformats.org/officeDocument/2006/relationships/image" Target="../media/image198.png"/><Relationship Id="rId199" Type="http://schemas.openxmlformats.org/officeDocument/2006/relationships/image" Target="../media/image199.png"/><Relationship Id="rId280" Type="http://schemas.openxmlformats.org/officeDocument/2006/relationships/image" Target="../media/image280.png"/><Relationship Id="rId30" Type="http://schemas.openxmlformats.org/officeDocument/2006/relationships/image" Target="../media/image30.png"/><Relationship Id="rId31" Type="http://schemas.openxmlformats.org/officeDocument/2006/relationships/image" Target="../media/image31.png"/><Relationship Id="rId32" Type="http://schemas.openxmlformats.org/officeDocument/2006/relationships/image" Target="../media/image32.png"/><Relationship Id="rId33" Type="http://schemas.openxmlformats.org/officeDocument/2006/relationships/image" Target="../media/image33.png"/><Relationship Id="rId34" Type="http://schemas.openxmlformats.org/officeDocument/2006/relationships/image" Target="../media/image34.png"/><Relationship Id="rId35" Type="http://schemas.openxmlformats.org/officeDocument/2006/relationships/image" Target="../media/image35.png"/><Relationship Id="rId36" Type="http://schemas.openxmlformats.org/officeDocument/2006/relationships/image" Target="../media/image36.png"/><Relationship Id="rId37" Type="http://schemas.openxmlformats.org/officeDocument/2006/relationships/image" Target="../media/image37.png"/><Relationship Id="rId38" Type="http://schemas.openxmlformats.org/officeDocument/2006/relationships/image" Target="../media/image38.png"/><Relationship Id="rId39" Type="http://schemas.openxmlformats.org/officeDocument/2006/relationships/image" Target="../media/image39.png"/><Relationship Id="rId281" Type="http://schemas.openxmlformats.org/officeDocument/2006/relationships/image" Target="../media/image281.png"/><Relationship Id="rId282" Type="http://schemas.openxmlformats.org/officeDocument/2006/relationships/image" Target="../media/image282.png"/><Relationship Id="rId283" Type="http://schemas.openxmlformats.org/officeDocument/2006/relationships/image" Target="../media/image283.png"/><Relationship Id="rId284" Type="http://schemas.openxmlformats.org/officeDocument/2006/relationships/image" Target="../media/image284.png"/><Relationship Id="rId130" Type="http://schemas.openxmlformats.org/officeDocument/2006/relationships/image" Target="../media/image130.png"/><Relationship Id="rId131" Type="http://schemas.openxmlformats.org/officeDocument/2006/relationships/image" Target="../media/image131.png"/><Relationship Id="rId132" Type="http://schemas.openxmlformats.org/officeDocument/2006/relationships/image" Target="../media/image132.png"/><Relationship Id="rId133" Type="http://schemas.openxmlformats.org/officeDocument/2006/relationships/image" Target="../media/image133.png"/><Relationship Id="rId220" Type="http://schemas.openxmlformats.org/officeDocument/2006/relationships/image" Target="../media/image220.png"/><Relationship Id="rId221" Type="http://schemas.openxmlformats.org/officeDocument/2006/relationships/image" Target="../media/image221.png"/><Relationship Id="rId222" Type="http://schemas.openxmlformats.org/officeDocument/2006/relationships/image" Target="../media/image222.png"/><Relationship Id="rId223" Type="http://schemas.openxmlformats.org/officeDocument/2006/relationships/image" Target="../media/image223.png"/><Relationship Id="rId224" Type="http://schemas.openxmlformats.org/officeDocument/2006/relationships/image" Target="../media/image224.png"/><Relationship Id="rId225" Type="http://schemas.openxmlformats.org/officeDocument/2006/relationships/image" Target="../media/image225.png"/><Relationship Id="rId226" Type="http://schemas.openxmlformats.org/officeDocument/2006/relationships/image" Target="../media/image226.png"/><Relationship Id="rId227" Type="http://schemas.openxmlformats.org/officeDocument/2006/relationships/image" Target="../media/image227.png"/><Relationship Id="rId228" Type="http://schemas.openxmlformats.org/officeDocument/2006/relationships/image" Target="../media/image228.png"/><Relationship Id="rId229" Type="http://schemas.openxmlformats.org/officeDocument/2006/relationships/image" Target="../media/image229.png"/><Relationship Id="rId134" Type="http://schemas.openxmlformats.org/officeDocument/2006/relationships/image" Target="../media/image134.png"/><Relationship Id="rId135" Type="http://schemas.openxmlformats.org/officeDocument/2006/relationships/image" Target="../media/image135.png"/><Relationship Id="rId136" Type="http://schemas.openxmlformats.org/officeDocument/2006/relationships/image" Target="../media/image136.png"/><Relationship Id="rId137" Type="http://schemas.openxmlformats.org/officeDocument/2006/relationships/image" Target="../media/image137.png"/><Relationship Id="rId138" Type="http://schemas.openxmlformats.org/officeDocument/2006/relationships/image" Target="../media/image138.png"/><Relationship Id="rId139" Type="http://schemas.openxmlformats.org/officeDocument/2006/relationships/image" Target="../media/image139.png"/><Relationship Id="rId285" Type="http://schemas.openxmlformats.org/officeDocument/2006/relationships/image" Target="../media/image285.png"/><Relationship Id="rId286" Type="http://schemas.openxmlformats.org/officeDocument/2006/relationships/image" Target="../media/image286.png"/><Relationship Id="rId287" Type="http://schemas.openxmlformats.org/officeDocument/2006/relationships/image" Target="../media/image287.png"/><Relationship Id="rId288" Type="http://schemas.openxmlformats.org/officeDocument/2006/relationships/image" Target="../media/image288.png"/><Relationship Id="rId289" Type="http://schemas.openxmlformats.org/officeDocument/2006/relationships/image" Target="../media/image289.png"/><Relationship Id="rId290" Type="http://schemas.openxmlformats.org/officeDocument/2006/relationships/image" Target="../media/image290.png"/><Relationship Id="rId291" Type="http://schemas.openxmlformats.org/officeDocument/2006/relationships/image" Target="../media/image291.png"/><Relationship Id="rId292" Type="http://schemas.openxmlformats.org/officeDocument/2006/relationships/image" Target="../media/image292.png"/><Relationship Id="rId293" Type="http://schemas.openxmlformats.org/officeDocument/2006/relationships/image" Target="../media/image293.png"/><Relationship Id="rId294" Type="http://schemas.openxmlformats.org/officeDocument/2006/relationships/image" Target="../media/image294.png"/><Relationship Id="rId295" Type="http://schemas.openxmlformats.org/officeDocument/2006/relationships/image" Target="../media/image295.png"/><Relationship Id="rId296" Type="http://schemas.openxmlformats.org/officeDocument/2006/relationships/image" Target="../media/image296.png"/><Relationship Id="rId40" Type="http://schemas.openxmlformats.org/officeDocument/2006/relationships/image" Target="../media/image40.png"/><Relationship Id="rId41" Type="http://schemas.openxmlformats.org/officeDocument/2006/relationships/image" Target="../media/image41.png"/><Relationship Id="rId42" Type="http://schemas.openxmlformats.org/officeDocument/2006/relationships/image" Target="../media/image42.png"/><Relationship Id="rId43" Type="http://schemas.openxmlformats.org/officeDocument/2006/relationships/image" Target="../media/image43.png"/><Relationship Id="rId44" Type="http://schemas.openxmlformats.org/officeDocument/2006/relationships/image" Target="../media/image44.png"/><Relationship Id="rId45" Type="http://schemas.openxmlformats.org/officeDocument/2006/relationships/image" Target="../media/image45.png"/><Relationship Id="rId46" Type="http://schemas.openxmlformats.org/officeDocument/2006/relationships/image" Target="../media/image46.png"/><Relationship Id="rId47" Type="http://schemas.openxmlformats.org/officeDocument/2006/relationships/image" Target="../media/image47.png"/><Relationship Id="rId48" Type="http://schemas.openxmlformats.org/officeDocument/2006/relationships/image" Target="../media/image48.png"/><Relationship Id="rId49" Type="http://schemas.openxmlformats.org/officeDocument/2006/relationships/image" Target="../media/image49.png"/><Relationship Id="rId297" Type="http://schemas.openxmlformats.org/officeDocument/2006/relationships/image" Target="../media/image297.png"/><Relationship Id="rId298" Type="http://schemas.openxmlformats.org/officeDocument/2006/relationships/image" Target="../media/image298.png"/><Relationship Id="rId299" Type="http://schemas.openxmlformats.org/officeDocument/2006/relationships/image" Target="../media/image299.png"/><Relationship Id="rId140" Type="http://schemas.openxmlformats.org/officeDocument/2006/relationships/image" Target="../media/image140.png"/><Relationship Id="rId141" Type="http://schemas.openxmlformats.org/officeDocument/2006/relationships/image" Target="../media/image141.png"/><Relationship Id="rId142" Type="http://schemas.openxmlformats.org/officeDocument/2006/relationships/image" Target="../media/image142.png"/><Relationship Id="rId143" Type="http://schemas.openxmlformats.org/officeDocument/2006/relationships/image" Target="../media/image143.png"/><Relationship Id="rId144" Type="http://schemas.openxmlformats.org/officeDocument/2006/relationships/image" Target="../media/image144.png"/><Relationship Id="rId145" Type="http://schemas.openxmlformats.org/officeDocument/2006/relationships/image" Target="../media/image145.png"/><Relationship Id="rId146" Type="http://schemas.openxmlformats.org/officeDocument/2006/relationships/image" Target="../media/image146.png"/><Relationship Id="rId147" Type="http://schemas.openxmlformats.org/officeDocument/2006/relationships/image" Target="../media/image147.png"/><Relationship Id="rId148" Type="http://schemas.openxmlformats.org/officeDocument/2006/relationships/image" Target="../media/image148.png"/><Relationship Id="rId149" Type="http://schemas.openxmlformats.org/officeDocument/2006/relationships/image" Target="../media/image149.png"/><Relationship Id="rId230" Type="http://schemas.openxmlformats.org/officeDocument/2006/relationships/image" Target="../media/image230.png"/><Relationship Id="rId231" Type="http://schemas.openxmlformats.org/officeDocument/2006/relationships/image" Target="../media/image231.png"/><Relationship Id="rId232" Type="http://schemas.openxmlformats.org/officeDocument/2006/relationships/image" Target="../media/image232.png"/><Relationship Id="rId233" Type="http://schemas.openxmlformats.org/officeDocument/2006/relationships/image" Target="../media/image233.png"/><Relationship Id="rId234" Type="http://schemas.openxmlformats.org/officeDocument/2006/relationships/image" Target="../media/image234.png"/><Relationship Id="rId235" Type="http://schemas.openxmlformats.org/officeDocument/2006/relationships/image" Target="../media/image235.png"/><Relationship Id="rId236" Type="http://schemas.openxmlformats.org/officeDocument/2006/relationships/image" Target="../media/image236.png"/><Relationship Id="rId237" Type="http://schemas.openxmlformats.org/officeDocument/2006/relationships/image" Target="../media/image237.png"/><Relationship Id="rId238" Type="http://schemas.openxmlformats.org/officeDocument/2006/relationships/image" Target="../media/image238.png"/><Relationship Id="rId239" Type="http://schemas.openxmlformats.org/officeDocument/2006/relationships/image" Target="../media/image239.png"/><Relationship Id="rId50" Type="http://schemas.openxmlformats.org/officeDocument/2006/relationships/image" Target="../media/image50.png"/><Relationship Id="rId51" Type="http://schemas.openxmlformats.org/officeDocument/2006/relationships/image" Target="../media/image51.png"/><Relationship Id="rId52" Type="http://schemas.openxmlformats.org/officeDocument/2006/relationships/image" Target="../media/image52.png"/><Relationship Id="rId53" Type="http://schemas.openxmlformats.org/officeDocument/2006/relationships/image" Target="../media/image53.png"/><Relationship Id="rId54" Type="http://schemas.openxmlformats.org/officeDocument/2006/relationships/image" Target="../media/image54.png"/><Relationship Id="rId55" Type="http://schemas.openxmlformats.org/officeDocument/2006/relationships/image" Target="../media/image55.png"/><Relationship Id="rId56" Type="http://schemas.openxmlformats.org/officeDocument/2006/relationships/image" Target="../media/image56.png"/><Relationship Id="rId57" Type="http://schemas.openxmlformats.org/officeDocument/2006/relationships/image" Target="../media/image57.png"/><Relationship Id="rId58" Type="http://schemas.openxmlformats.org/officeDocument/2006/relationships/image" Target="../media/image58.png"/><Relationship Id="rId59" Type="http://schemas.openxmlformats.org/officeDocument/2006/relationships/image" Target="../media/image59.png"/><Relationship Id="rId150" Type="http://schemas.openxmlformats.org/officeDocument/2006/relationships/image" Target="../media/image150.png"/><Relationship Id="rId151" Type="http://schemas.openxmlformats.org/officeDocument/2006/relationships/image" Target="../media/image151.png"/><Relationship Id="rId152" Type="http://schemas.openxmlformats.org/officeDocument/2006/relationships/image" Target="../media/image152.png"/><Relationship Id="rId153" Type="http://schemas.openxmlformats.org/officeDocument/2006/relationships/image" Target="../media/image153.png"/><Relationship Id="rId154" Type="http://schemas.openxmlformats.org/officeDocument/2006/relationships/image" Target="../media/image154.png"/><Relationship Id="rId155" Type="http://schemas.openxmlformats.org/officeDocument/2006/relationships/image" Target="../media/image155.png"/><Relationship Id="rId156" Type="http://schemas.openxmlformats.org/officeDocument/2006/relationships/image" Target="../media/image156.png"/><Relationship Id="rId157" Type="http://schemas.openxmlformats.org/officeDocument/2006/relationships/image" Target="../media/image157.png"/><Relationship Id="rId158" Type="http://schemas.openxmlformats.org/officeDocument/2006/relationships/image" Target="../media/image158.png"/><Relationship Id="rId159" Type="http://schemas.openxmlformats.org/officeDocument/2006/relationships/image" Target="../media/image159.png"/><Relationship Id="rId240" Type="http://schemas.openxmlformats.org/officeDocument/2006/relationships/image" Target="../media/image240.png"/><Relationship Id="rId241" Type="http://schemas.openxmlformats.org/officeDocument/2006/relationships/image" Target="../media/image241.png"/><Relationship Id="rId242" Type="http://schemas.openxmlformats.org/officeDocument/2006/relationships/image" Target="../media/image242.png"/><Relationship Id="rId243" Type="http://schemas.openxmlformats.org/officeDocument/2006/relationships/image" Target="../media/image243.png"/><Relationship Id="rId244" Type="http://schemas.openxmlformats.org/officeDocument/2006/relationships/image" Target="../media/image244.png"/><Relationship Id="rId245" Type="http://schemas.openxmlformats.org/officeDocument/2006/relationships/image" Target="../media/image245.png"/><Relationship Id="rId246" Type="http://schemas.openxmlformats.org/officeDocument/2006/relationships/image" Target="../media/image246.png"/><Relationship Id="rId247" Type="http://schemas.openxmlformats.org/officeDocument/2006/relationships/image" Target="../media/image247.png"/><Relationship Id="rId248" Type="http://schemas.openxmlformats.org/officeDocument/2006/relationships/image" Target="../media/image248.png"/><Relationship Id="rId249" Type="http://schemas.openxmlformats.org/officeDocument/2006/relationships/image" Target="../media/image249.png"/><Relationship Id="rId60" Type="http://schemas.openxmlformats.org/officeDocument/2006/relationships/image" Target="../media/image60.png"/><Relationship Id="rId61" Type="http://schemas.openxmlformats.org/officeDocument/2006/relationships/image" Target="../media/image61.png"/><Relationship Id="rId62" Type="http://schemas.openxmlformats.org/officeDocument/2006/relationships/image" Target="../media/image62.png"/><Relationship Id="rId63" Type="http://schemas.openxmlformats.org/officeDocument/2006/relationships/image" Target="../media/image63.png"/><Relationship Id="rId64" Type="http://schemas.openxmlformats.org/officeDocument/2006/relationships/image" Target="../media/image64.png"/><Relationship Id="rId65" Type="http://schemas.openxmlformats.org/officeDocument/2006/relationships/image" Target="../media/image65.png"/><Relationship Id="rId66" Type="http://schemas.openxmlformats.org/officeDocument/2006/relationships/image" Target="../media/image66.png"/><Relationship Id="rId67" Type="http://schemas.openxmlformats.org/officeDocument/2006/relationships/image" Target="../media/image67.png"/><Relationship Id="rId68" Type="http://schemas.openxmlformats.org/officeDocument/2006/relationships/image" Target="../media/image68.png"/><Relationship Id="rId69" Type="http://schemas.openxmlformats.org/officeDocument/2006/relationships/image" Target="../media/image69.png"/><Relationship Id="rId160" Type="http://schemas.openxmlformats.org/officeDocument/2006/relationships/image" Target="../media/image160.png"/><Relationship Id="rId161" Type="http://schemas.openxmlformats.org/officeDocument/2006/relationships/image" Target="../media/image161.png"/><Relationship Id="rId162" Type="http://schemas.openxmlformats.org/officeDocument/2006/relationships/image" Target="../media/image162.png"/><Relationship Id="rId163" Type="http://schemas.openxmlformats.org/officeDocument/2006/relationships/image" Target="../media/image163.png"/><Relationship Id="rId164" Type="http://schemas.openxmlformats.org/officeDocument/2006/relationships/image" Target="../media/image164.png"/><Relationship Id="rId165" Type="http://schemas.openxmlformats.org/officeDocument/2006/relationships/image" Target="../media/image165.png"/><Relationship Id="rId166" Type="http://schemas.openxmlformats.org/officeDocument/2006/relationships/image" Target="../media/image166.png"/><Relationship Id="rId167" Type="http://schemas.openxmlformats.org/officeDocument/2006/relationships/image" Target="../media/image167.png"/><Relationship Id="rId168" Type="http://schemas.openxmlformats.org/officeDocument/2006/relationships/image" Target="../media/image168.png"/><Relationship Id="rId169" Type="http://schemas.openxmlformats.org/officeDocument/2006/relationships/image" Target="../media/image169.png"/><Relationship Id="rId250" Type="http://schemas.openxmlformats.org/officeDocument/2006/relationships/image" Target="../media/image250.png"/><Relationship Id="rId251" Type="http://schemas.openxmlformats.org/officeDocument/2006/relationships/image" Target="../media/image251.png"/><Relationship Id="rId252" Type="http://schemas.openxmlformats.org/officeDocument/2006/relationships/image" Target="../media/image252.png"/><Relationship Id="rId253" Type="http://schemas.openxmlformats.org/officeDocument/2006/relationships/image" Target="../media/image253.png"/><Relationship Id="rId254" Type="http://schemas.openxmlformats.org/officeDocument/2006/relationships/image" Target="../media/image254.png"/><Relationship Id="rId255" Type="http://schemas.openxmlformats.org/officeDocument/2006/relationships/image" Target="../media/image255.png"/><Relationship Id="rId256" Type="http://schemas.openxmlformats.org/officeDocument/2006/relationships/image" Target="../media/image256.png"/><Relationship Id="rId257" Type="http://schemas.openxmlformats.org/officeDocument/2006/relationships/image" Target="../media/image257.png"/><Relationship Id="rId258" Type="http://schemas.openxmlformats.org/officeDocument/2006/relationships/image" Target="../media/image258.png"/><Relationship Id="rId259" Type="http://schemas.openxmlformats.org/officeDocument/2006/relationships/image" Target="../media/image259.png"/><Relationship Id="rId100" Type="http://schemas.openxmlformats.org/officeDocument/2006/relationships/image" Target="../media/image100.png"/><Relationship Id="rId101" Type="http://schemas.openxmlformats.org/officeDocument/2006/relationships/image" Target="../media/image101.png"/><Relationship Id="rId102" Type="http://schemas.openxmlformats.org/officeDocument/2006/relationships/image" Target="../media/image102.png"/><Relationship Id="rId103" Type="http://schemas.openxmlformats.org/officeDocument/2006/relationships/image" Target="../media/image103.png"/><Relationship Id="rId104" Type="http://schemas.openxmlformats.org/officeDocument/2006/relationships/image" Target="../media/image104.png"/><Relationship Id="rId105" Type="http://schemas.openxmlformats.org/officeDocument/2006/relationships/image" Target="../media/image105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000625" y="188118750"/>
    <xdr:ext cx="704850" cy="466725"/>
    <xdr:pic>
      <xdr:nvPicPr>
        <xdr:cNvPr id="2" name="image04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90550" y="400050"/>
    <xdr:ext cx="723900" cy="466725"/>
    <xdr:pic>
      <xdr:nvPicPr>
        <xdr:cNvPr id="3" name="image00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590675"/>
    <xdr:ext cx="723900" cy="466725"/>
    <xdr:pic>
      <xdr:nvPicPr>
        <xdr:cNvPr id="4" name="image03.png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2876550"/>
    <xdr:ext cx="723900" cy="466725"/>
    <xdr:pic>
      <xdr:nvPicPr>
        <xdr:cNvPr id="5" name="image06.png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4162425"/>
    <xdr:ext cx="723900" cy="466725"/>
    <xdr:pic>
      <xdr:nvPicPr>
        <xdr:cNvPr id="6" name="image07.png"/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5448300"/>
    <xdr:ext cx="723900" cy="466725"/>
    <xdr:pic>
      <xdr:nvPicPr>
        <xdr:cNvPr id="7" name="image08.png"/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6734175"/>
    <xdr:ext cx="723900" cy="466725"/>
    <xdr:pic>
      <xdr:nvPicPr>
        <xdr:cNvPr id="8" name="image02.png"/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8020050"/>
    <xdr:ext cx="723900" cy="466725"/>
    <xdr:pic>
      <xdr:nvPicPr>
        <xdr:cNvPr id="9" name="image05.png"/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9305925"/>
    <xdr:ext cx="723900" cy="466725"/>
    <xdr:pic>
      <xdr:nvPicPr>
        <xdr:cNvPr id="10" name="image09.png"/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0591800"/>
    <xdr:ext cx="723900" cy="466725"/>
    <xdr:pic>
      <xdr:nvPicPr>
        <xdr:cNvPr id="11" name="image01.png"/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1877675"/>
    <xdr:ext cx="723900" cy="466725"/>
    <xdr:pic>
      <xdr:nvPicPr>
        <xdr:cNvPr id="12" name="image10.png"/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3163550"/>
    <xdr:ext cx="723900" cy="466725"/>
    <xdr:pic>
      <xdr:nvPicPr>
        <xdr:cNvPr id="13" name="image13.png"/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4449425"/>
    <xdr:ext cx="723900" cy="466725"/>
    <xdr:pic>
      <xdr:nvPicPr>
        <xdr:cNvPr id="14" name="image11.png"/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5735300"/>
    <xdr:ext cx="723900" cy="466725"/>
    <xdr:pic>
      <xdr:nvPicPr>
        <xdr:cNvPr id="15" name="image14.png"/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7021175"/>
    <xdr:ext cx="723900" cy="466725"/>
    <xdr:pic>
      <xdr:nvPicPr>
        <xdr:cNvPr id="16" name="image15.png"/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8307050"/>
    <xdr:ext cx="723900" cy="466725"/>
    <xdr:pic>
      <xdr:nvPicPr>
        <xdr:cNvPr id="17" name="image17.png"/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9592925"/>
    <xdr:ext cx="723900" cy="466725"/>
    <xdr:pic>
      <xdr:nvPicPr>
        <xdr:cNvPr id="18" name="image12.png"/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20878800"/>
    <xdr:ext cx="723900" cy="466725"/>
    <xdr:pic>
      <xdr:nvPicPr>
        <xdr:cNvPr id="19" name="image16.png"/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22164675"/>
    <xdr:ext cx="723900" cy="466725"/>
    <xdr:pic>
      <xdr:nvPicPr>
        <xdr:cNvPr id="20" name="image18.png"/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23450550"/>
    <xdr:ext cx="723900" cy="466725"/>
    <xdr:pic>
      <xdr:nvPicPr>
        <xdr:cNvPr id="21" name="image19.png"/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24736425"/>
    <xdr:ext cx="723900" cy="466725"/>
    <xdr:pic>
      <xdr:nvPicPr>
        <xdr:cNvPr id="22" name="image20.png"/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26022300"/>
    <xdr:ext cx="723900" cy="466725"/>
    <xdr:pic>
      <xdr:nvPicPr>
        <xdr:cNvPr id="23" name="image23.png"/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27308175"/>
    <xdr:ext cx="723900" cy="466725"/>
    <xdr:pic>
      <xdr:nvPicPr>
        <xdr:cNvPr id="24" name="image24.png"/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28594050"/>
    <xdr:ext cx="723900" cy="466725"/>
    <xdr:pic>
      <xdr:nvPicPr>
        <xdr:cNvPr id="25" name="image22.png"/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29879925"/>
    <xdr:ext cx="723900" cy="466725"/>
    <xdr:pic>
      <xdr:nvPicPr>
        <xdr:cNvPr id="26" name="image27.png"/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31165800"/>
    <xdr:ext cx="723900" cy="466725"/>
    <xdr:pic>
      <xdr:nvPicPr>
        <xdr:cNvPr id="27" name="image21.png"/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32451675"/>
    <xdr:ext cx="723900" cy="466725"/>
    <xdr:pic>
      <xdr:nvPicPr>
        <xdr:cNvPr id="28" name="image28.png"/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33737550"/>
    <xdr:ext cx="723900" cy="466725"/>
    <xdr:pic>
      <xdr:nvPicPr>
        <xdr:cNvPr id="29" name="image25.png"/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35023425"/>
    <xdr:ext cx="723900" cy="466725"/>
    <xdr:pic>
      <xdr:nvPicPr>
        <xdr:cNvPr id="30" name="image26.png"/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36309300"/>
    <xdr:ext cx="723900" cy="466725"/>
    <xdr:pic>
      <xdr:nvPicPr>
        <xdr:cNvPr id="31" name="image29.png"/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37595175"/>
    <xdr:ext cx="723900" cy="466725"/>
    <xdr:pic>
      <xdr:nvPicPr>
        <xdr:cNvPr id="32" name="image30.png"/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38881050"/>
    <xdr:ext cx="723900" cy="466725"/>
    <xdr:pic>
      <xdr:nvPicPr>
        <xdr:cNvPr id="33" name="image32.png"/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40166925"/>
    <xdr:ext cx="723900" cy="466725"/>
    <xdr:pic>
      <xdr:nvPicPr>
        <xdr:cNvPr id="34" name="image34.png"/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41452800"/>
    <xdr:ext cx="723900" cy="466725"/>
    <xdr:pic>
      <xdr:nvPicPr>
        <xdr:cNvPr id="35" name="image31.png"/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42738675"/>
    <xdr:ext cx="723900" cy="466725"/>
    <xdr:pic>
      <xdr:nvPicPr>
        <xdr:cNvPr id="36" name="image38.png"/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44024550"/>
    <xdr:ext cx="723900" cy="466725"/>
    <xdr:pic>
      <xdr:nvPicPr>
        <xdr:cNvPr id="37" name="image33.png"/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45310425"/>
    <xdr:ext cx="723900" cy="466725"/>
    <xdr:pic>
      <xdr:nvPicPr>
        <xdr:cNvPr id="38" name="image35.png"/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46596300"/>
    <xdr:ext cx="723900" cy="466725"/>
    <xdr:pic>
      <xdr:nvPicPr>
        <xdr:cNvPr id="39" name="image37.png"/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47882175"/>
    <xdr:ext cx="723900" cy="466725"/>
    <xdr:pic>
      <xdr:nvPicPr>
        <xdr:cNvPr id="40" name="image36.png"/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49168050"/>
    <xdr:ext cx="723900" cy="466725"/>
    <xdr:pic>
      <xdr:nvPicPr>
        <xdr:cNvPr id="41" name="image39.png"/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50453925"/>
    <xdr:ext cx="723900" cy="466725"/>
    <xdr:pic>
      <xdr:nvPicPr>
        <xdr:cNvPr id="42" name="image40.png"/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51739800"/>
    <xdr:ext cx="723900" cy="466725"/>
    <xdr:pic>
      <xdr:nvPicPr>
        <xdr:cNvPr id="43" name="image41.png"/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53025675"/>
    <xdr:ext cx="723900" cy="466725"/>
    <xdr:pic>
      <xdr:nvPicPr>
        <xdr:cNvPr id="44" name="image46.png"/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54311550"/>
    <xdr:ext cx="723900" cy="466725"/>
    <xdr:pic>
      <xdr:nvPicPr>
        <xdr:cNvPr id="45" name="image49.png"/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55597425"/>
    <xdr:ext cx="723900" cy="466725"/>
    <xdr:pic>
      <xdr:nvPicPr>
        <xdr:cNvPr id="46" name="image45.png"/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56883300"/>
    <xdr:ext cx="723900" cy="466725"/>
    <xdr:pic>
      <xdr:nvPicPr>
        <xdr:cNvPr id="47" name="image42.png"/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58169175"/>
    <xdr:ext cx="723900" cy="466725"/>
    <xdr:pic>
      <xdr:nvPicPr>
        <xdr:cNvPr id="48" name="image43.png"/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59455050"/>
    <xdr:ext cx="723900" cy="466725"/>
    <xdr:pic>
      <xdr:nvPicPr>
        <xdr:cNvPr id="49" name="image44.png"/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60740925"/>
    <xdr:ext cx="723900" cy="466725"/>
    <xdr:pic>
      <xdr:nvPicPr>
        <xdr:cNvPr id="50" name="image47.png"/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62026800"/>
    <xdr:ext cx="723900" cy="466725"/>
    <xdr:pic>
      <xdr:nvPicPr>
        <xdr:cNvPr id="51" name="image48.png"/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63312675"/>
    <xdr:ext cx="723900" cy="466725"/>
    <xdr:pic>
      <xdr:nvPicPr>
        <xdr:cNvPr id="52" name="image53.png"/>
        <xdr:cNvPicPr preferRelativeResize="0"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64598550"/>
    <xdr:ext cx="723900" cy="466725"/>
    <xdr:pic>
      <xdr:nvPicPr>
        <xdr:cNvPr id="53" name="image51.png"/>
        <xdr:cNvPicPr preferRelativeResize="0"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65884425"/>
    <xdr:ext cx="723900" cy="466725"/>
    <xdr:pic>
      <xdr:nvPicPr>
        <xdr:cNvPr id="54" name="image52.png"/>
        <xdr:cNvPicPr preferRelativeResize="0"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67170300"/>
    <xdr:ext cx="723900" cy="466725"/>
    <xdr:pic>
      <xdr:nvPicPr>
        <xdr:cNvPr id="55" name="image50.png"/>
        <xdr:cNvPicPr preferRelativeResize="0"/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68456175"/>
    <xdr:ext cx="723900" cy="466725"/>
    <xdr:pic>
      <xdr:nvPicPr>
        <xdr:cNvPr id="56" name="image57.png"/>
        <xdr:cNvPicPr preferRelativeResize="0"/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69742050"/>
    <xdr:ext cx="723900" cy="466725"/>
    <xdr:pic>
      <xdr:nvPicPr>
        <xdr:cNvPr id="57" name="image56.png"/>
        <xdr:cNvPicPr preferRelativeResize="0"/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71027925"/>
    <xdr:ext cx="723900" cy="466725"/>
    <xdr:pic>
      <xdr:nvPicPr>
        <xdr:cNvPr id="58" name="image55.png"/>
        <xdr:cNvPicPr preferRelativeResize="0"/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72313800"/>
    <xdr:ext cx="723900" cy="466725"/>
    <xdr:pic>
      <xdr:nvPicPr>
        <xdr:cNvPr id="59" name="image58.png"/>
        <xdr:cNvPicPr preferRelativeResize="0"/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73599675"/>
    <xdr:ext cx="723900" cy="466725"/>
    <xdr:pic>
      <xdr:nvPicPr>
        <xdr:cNvPr id="60" name="image54.png"/>
        <xdr:cNvPicPr preferRelativeResize="0"/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74885550"/>
    <xdr:ext cx="723900" cy="466725"/>
    <xdr:pic>
      <xdr:nvPicPr>
        <xdr:cNvPr id="61" name="image59.png"/>
        <xdr:cNvPicPr preferRelativeResize="0"/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76171425"/>
    <xdr:ext cx="723900" cy="466725"/>
    <xdr:pic>
      <xdr:nvPicPr>
        <xdr:cNvPr id="62" name="image61.png"/>
        <xdr:cNvPicPr preferRelativeResize="0"/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77457300"/>
    <xdr:ext cx="723900" cy="466725"/>
    <xdr:pic>
      <xdr:nvPicPr>
        <xdr:cNvPr id="63" name="image66.png"/>
        <xdr:cNvPicPr preferRelativeResize="0"/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78743175"/>
    <xdr:ext cx="723900" cy="466725"/>
    <xdr:pic>
      <xdr:nvPicPr>
        <xdr:cNvPr id="64" name="image63.png"/>
        <xdr:cNvPicPr preferRelativeResize="0"/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80029050"/>
    <xdr:ext cx="723900" cy="466725"/>
    <xdr:pic>
      <xdr:nvPicPr>
        <xdr:cNvPr id="65" name="image64.png"/>
        <xdr:cNvPicPr preferRelativeResize="0"/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81314925"/>
    <xdr:ext cx="723900" cy="466725"/>
    <xdr:pic>
      <xdr:nvPicPr>
        <xdr:cNvPr id="66" name="image62.png"/>
        <xdr:cNvPicPr preferRelativeResize="0"/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82600800"/>
    <xdr:ext cx="723900" cy="466725"/>
    <xdr:pic>
      <xdr:nvPicPr>
        <xdr:cNvPr id="67" name="image60.png"/>
        <xdr:cNvPicPr preferRelativeResize="0"/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83886675"/>
    <xdr:ext cx="723900" cy="466725"/>
    <xdr:pic>
      <xdr:nvPicPr>
        <xdr:cNvPr id="68" name="image65.png"/>
        <xdr:cNvPicPr preferRelativeResize="0"/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85172550"/>
    <xdr:ext cx="723900" cy="466725"/>
    <xdr:pic>
      <xdr:nvPicPr>
        <xdr:cNvPr id="69" name="image69.png"/>
        <xdr:cNvPicPr preferRelativeResize="0"/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86458425"/>
    <xdr:ext cx="723900" cy="466725"/>
    <xdr:pic>
      <xdr:nvPicPr>
        <xdr:cNvPr id="70" name="image68.png"/>
        <xdr:cNvPicPr preferRelativeResize="0"/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87744300"/>
    <xdr:ext cx="723900" cy="466725"/>
    <xdr:pic>
      <xdr:nvPicPr>
        <xdr:cNvPr id="71" name="image67.png"/>
        <xdr:cNvPicPr preferRelativeResize="0"/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89030175"/>
    <xdr:ext cx="723900" cy="466725"/>
    <xdr:pic>
      <xdr:nvPicPr>
        <xdr:cNvPr id="72" name="image70.png"/>
        <xdr:cNvPicPr preferRelativeResize="0"/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90316050"/>
    <xdr:ext cx="723900" cy="466725"/>
    <xdr:pic>
      <xdr:nvPicPr>
        <xdr:cNvPr id="73" name="image73.png"/>
        <xdr:cNvPicPr preferRelativeResize="0"/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91601925"/>
    <xdr:ext cx="723900" cy="466725"/>
    <xdr:pic>
      <xdr:nvPicPr>
        <xdr:cNvPr id="74" name="image88.png"/>
        <xdr:cNvPicPr preferRelativeResize="0"/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92887800"/>
    <xdr:ext cx="723900" cy="466725"/>
    <xdr:pic>
      <xdr:nvPicPr>
        <xdr:cNvPr id="75" name="image71.png"/>
        <xdr:cNvPicPr preferRelativeResize="0"/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94173675"/>
    <xdr:ext cx="723900" cy="466725"/>
    <xdr:pic>
      <xdr:nvPicPr>
        <xdr:cNvPr id="76" name="image72.png"/>
        <xdr:cNvPicPr preferRelativeResize="0"/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95459550"/>
    <xdr:ext cx="723900" cy="466725"/>
    <xdr:pic>
      <xdr:nvPicPr>
        <xdr:cNvPr id="77" name="image74.png"/>
        <xdr:cNvPicPr preferRelativeResize="0"/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96745425"/>
    <xdr:ext cx="723900" cy="466725"/>
    <xdr:pic>
      <xdr:nvPicPr>
        <xdr:cNvPr id="78" name="image75.png"/>
        <xdr:cNvPicPr preferRelativeResize="0"/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98031300"/>
    <xdr:ext cx="723900" cy="466725"/>
    <xdr:pic>
      <xdr:nvPicPr>
        <xdr:cNvPr id="79" name="image78.png"/>
        <xdr:cNvPicPr preferRelativeResize="0"/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99317175"/>
    <xdr:ext cx="723900" cy="466725"/>
    <xdr:pic>
      <xdr:nvPicPr>
        <xdr:cNvPr id="80" name="image76.png"/>
        <xdr:cNvPicPr preferRelativeResize="0"/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00603050"/>
    <xdr:ext cx="723900" cy="466725"/>
    <xdr:pic>
      <xdr:nvPicPr>
        <xdr:cNvPr id="81" name="image77.png"/>
        <xdr:cNvPicPr preferRelativeResize="0"/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01888925"/>
    <xdr:ext cx="723900" cy="466725"/>
    <xdr:pic>
      <xdr:nvPicPr>
        <xdr:cNvPr id="82" name="image79.png"/>
        <xdr:cNvPicPr preferRelativeResize="0"/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03174800"/>
    <xdr:ext cx="723900" cy="466725"/>
    <xdr:pic>
      <xdr:nvPicPr>
        <xdr:cNvPr id="83" name="image81.png"/>
        <xdr:cNvPicPr preferRelativeResize="0"/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04460675"/>
    <xdr:ext cx="723900" cy="466725"/>
    <xdr:pic>
      <xdr:nvPicPr>
        <xdr:cNvPr id="84" name="image83.png"/>
        <xdr:cNvPicPr preferRelativeResize="0"/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05746550"/>
    <xdr:ext cx="723900" cy="466725"/>
    <xdr:pic>
      <xdr:nvPicPr>
        <xdr:cNvPr id="85" name="image80.png"/>
        <xdr:cNvPicPr preferRelativeResize="0"/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07032425"/>
    <xdr:ext cx="723900" cy="466725"/>
    <xdr:pic>
      <xdr:nvPicPr>
        <xdr:cNvPr id="86" name="image82.png"/>
        <xdr:cNvPicPr preferRelativeResize="0"/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08318300"/>
    <xdr:ext cx="723900" cy="466725"/>
    <xdr:pic>
      <xdr:nvPicPr>
        <xdr:cNvPr id="87" name="image84.png"/>
        <xdr:cNvPicPr preferRelativeResize="0"/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09604175"/>
    <xdr:ext cx="723900" cy="466725"/>
    <xdr:pic>
      <xdr:nvPicPr>
        <xdr:cNvPr id="88" name="image85.png"/>
        <xdr:cNvPicPr preferRelativeResize="0"/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10890050"/>
    <xdr:ext cx="723900" cy="466725"/>
    <xdr:pic>
      <xdr:nvPicPr>
        <xdr:cNvPr id="89" name="image87.png"/>
        <xdr:cNvPicPr preferRelativeResize="0"/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12175925"/>
    <xdr:ext cx="723900" cy="466725"/>
    <xdr:pic>
      <xdr:nvPicPr>
        <xdr:cNvPr id="90" name="image86.png"/>
        <xdr:cNvPicPr preferRelativeResize="0"/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13461800"/>
    <xdr:ext cx="723900" cy="466725"/>
    <xdr:pic>
      <xdr:nvPicPr>
        <xdr:cNvPr id="91" name="image90.png"/>
        <xdr:cNvPicPr preferRelativeResize="0"/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14747675"/>
    <xdr:ext cx="723900" cy="466725"/>
    <xdr:pic>
      <xdr:nvPicPr>
        <xdr:cNvPr id="92" name="image92.png"/>
        <xdr:cNvPicPr preferRelativeResize="0"/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16033550"/>
    <xdr:ext cx="723900" cy="466725"/>
    <xdr:pic>
      <xdr:nvPicPr>
        <xdr:cNvPr id="93" name="image91.png"/>
        <xdr:cNvPicPr preferRelativeResize="0"/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17319425"/>
    <xdr:ext cx="723900" cy="466725"/>
    <xdr:pic>
      <xdr:nvPicPr>
        <xdr:cNvPr id="94" name="image89.png"/>
        <xdr:cNvPicPr preferRelativeResize="0"/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18605300"/>
    <xdr:ext cx="723900" cy="466725"/>
    <xdr:pic>
      <xdr:nvPicPr>
        <xdr:cNvPr id="95" name="image94.png"/>
        <xdr:cNvPicPr preferRelativeResize="0"/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19891175"/>
    <xdr:ext cx="723900" cy="466725"/>
    <xdr:pic>
      <xdr:nvPicPr>
        <xdr:cNvPr id="96" name="image93.png"/>
        <xdr:cNvPicPr preferRelativeResize="0"/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21177050"/>
    <xdr:ext cx="723900" cy="466725"/>
    <xdr:pic>
      <xdr:nvPicPr>
        <xdr:cNvPr id="97" name="image95.png"/>
        <xdr:cNvPicPr preferRelativeResize="0"/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22462925"/>
    <xdr:ext cx="723900" cy="466725"/>
    <xdr:pic>
      <xdr:nvPicPr>
        <xdr:cNvPr id="98" name="image96.png"/>
        <xdr:cNvPicPr preferRelativeResize="0"/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23748800"/>
    <xdr:ext cx="723900" cy="466725"/>
    <xdr:pic>
      <xdr:nvPicPr>
        <xdr:cNvPr id="99" name="image98.png"/>
        <xdr:cNvPicPr preferRelativeResize="0"/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25034675"/>
    <xdr:ext cx="723900" cy="466725"/>
    <xdr:pic>
      <xdr:nvPicPr>
        <xdr:cNvPr id="100" name="image97.png"/>
        <xdr:cNvPicPr preferRelativeResize="0"/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26320550"/>
    <xdr:ext cx="723900" cy="466725"/>
    <xdr:pic>
      <xdr:nvPicPr>
        <xdr:cNvPr id="101" name="image102.png"/>
        <xdr:cNvPicPr preferRelativeResize="0"/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27606425"/>
    <xdr:ext cx="723900" cy="466725"/>
    <xdr:pic>
      <xdr:nvPicPr>
        <xdr:cNvPr id="102" name="image99.png"/>
        <xdr:cNvPicPr preferRelativeResize="0"/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28892300"/>
    <xdr:ext cx="723900" cy="466725"/>
    <xdr:pic>
      <xdr:nvPicPr>
        <xdr:cNvPr id="103" name="image100.png"/>
        <xdr:cNvPicPr preferRelativeResize="0"/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30178175"/>
    <xdr:ext cx="723900" cy="466725"/>
    <xdr:pic>
      <xdr:nvPicPr>
        <xdr:cNvPr id="104" name="image101.png"/>
        <xdr:cNvPicPr preferRelativeResize="0"/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31464050"/>
    <xdr:ext cx="723900" cy="466725"/>
    <xdr:pic>
      <xdr:nvPicPr>
        <xdr:cNvPr id="105" name="image103.png"/>
        <xdr:cNvPicPr preferRelativeResize="0"/>
      </xdr:nvPicPr>
      <xdr:blipFill>
        <a:blip xmlns:r="http://schemas.openxmlformats.org/officeDocument/2006/relationships" r:embed="rId104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32749925"/>
    <xdr:ext cx="723900" cy="466725"/>
    <xdr:pic>
      <xdr:nvPicPr>
        <xdr:cNvPr id="106" name="image105.png"/>
        <xdr:cNvPicPr preferRelativeResize="0"/>
      </xdr:nvPicPr>
      <xdr:blipFill>
        <a:blip xmlns:r="http://schemas.openxmlformats.org/officeDocument/2006/relationships" r:embed="rId105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34035800"/>
    <xdr:ext cx="723900" cy="466725"/>
    <xdr:pic>
      <xdr:nvPicPr>
        <xdr:cNvPr id="107" name="image104.png"/>
        <xdr:cNvPicPr preferRelativeResize="0"/>
      </xdr:nvPicPr>
      <xdr:blipFill>
        <a:blip xmlns:r="http://schemas.openxmlformats.org/officeDocument/2006/relationships" r:embed="rId106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35321675"/>
    <xdr:ext cx="723900" cy="466725"/>
    <xdr:pic>
      <xdr:nvPicPr>
        <xdr:cNvPr id="108" name="image108.png"/>
        <xdr:cNvPicPr preferRelativeResize="0"/>
      </xdr:nvPicPr>
      <xdr:blipFill>
        <a:blip xmlns:r="http://schemas.openxmlformats.org/officeDocument/2006/relationships" r:embed="rId107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36607550"/>
    <xdr:ext cx="723900" cy="466725"/>
    <xdr:pic>
      <xdr:nvPicPr>
        <xdr:cNvPr id="109" name="image106.png"/>
        <xdr:cNvPicPr preferRelativeResize="0"/>
      </xdr:nvPicPr>
      <xdr:blipFill>
        <a:blip xmlns:r="http://schemas.openxmlformats.org/officeDocument/2006/relationships" r:embed="rId108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37893425"/>
    <xdr:ext cx="723900" cy="466725"/>
    <xdr:pic>
      <xdr:nvPicPr>
        <xdr:cNvPr id="110" name="image107.png"/>
        <xdr:cNvPicPr preferRelativeResize="0"/>
      </xdr:nvPicPr>
      <xdr:blipFill>
        <a:blip xmlns:r="http://schemas.openxmlformats.org/officeDocument/2006/relationships" r:embed="rId109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39179300"/>
    <xdr:ext cx="723900" cy="466725"/>
    <xdr:pic>
      <xdr:nvPicPr>
        <xdr:cNvPr id="111" name="image109.png"/>
        <xdr:cNvPicPr preferRelativeResize="0"/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40465175"/>
    <xdr:ext cx="723900" cy="466725"/>
    <xdr:pic>
      <xdr:nvPicPr>
        <xdr:cNvPr id="112" name="image113.png"/>
        <xdr:cNvPicPr preferRelativeResize="0"/>
      </xdr:nvPicPr>
      <xdr:blipFill>
        <a:blip xmlns:r="http://schemas.openxmlformats.org/officeDocument/2006/relationships" r:embed="rId111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41751050"/>
    <xdr:ext cx="723900" cy="466725"/>
    <xdr:pic>
      <xdr:nvPicPr>
        <xdr:cNvPr id="113" name="image111.png"/>
        <xdr:cNvPicPr preferRelativeResize="0"/>
      </xdr:nvPicPr>
      <xdr:blipFill>
        <a:blip xmlns:r="http://schemas.openxmlformats.org/officeDocument/2006/relationships" r:embed="rId112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43036925"/>
    <xdr:ext cx="723900" cy="466725"/>
    <xdr:pic>
      <xdr:nvPicPr>
        <xdr:cNvPr id="114" name="image110.png"/>
        <xdr:cNvPicPr preferRelativeResize="0"/>
      </xdr:nvPicPr>
      <xdr:blipFill>
        <a:blip xmlns:r="http://schemas.openxmlformats.org/officeDocument/2006/relationships" r:embed="rId113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44322800"/>
    <xdr:ext cx="723900" cy="466725"/>
    <xdr:pic>
      <xdr:nvPicPr>
        <xdr:cNvPr id="115" name="image112.png"/>
        <xdr:cNvPicPr preferRelativeResize="0"/>
      </xdr:nvPicPr>
      <xdr:blipFill>
        <a:blip xmlns:r="http://schemas.openxmlformats.org/officeDocument/2006/relationships" r:embed="rId114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45608675"/>
    <xdr:ext cx="723900" cy="466725"/>
    <xdr:pic>
      <xdr:nvPicPr>
        <xdr:cNvPr id="116" name="image117.png"/>
        <xdr:cNvPicPr preferRelativeResize="0"/>
      </xdr:nvPicPr>
      <xdr:blipFill>
        <a:blip xmlns:r="http://schemas.openxmlformats.org/officeDocument/2006/relationships" r:embed="rId115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809625" y="146894550"/>
    <xdr:ext cx="704850" cy="466725"/>
    <xdr:pic>
      <xdr:nvPicPr>
        <xdr:cNvPr id="117" name="image114.png"/>
        <xdr:cNvPicPr preferRelativeResize="0"/>
      </xdr:nvPicPr>
      <xdr:blipFill>
        <a:blip xmlns:r="http://schemas.openxmlformats.org/officeDocument/2006/relationships" r:embed="rId116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48180425"/>
    <xdr:ext cx="723900" cy="466725"/>
    <xdr:pic>
      <xdr:nvPicPr>
        <xdr:cNvPr id="118" name="image116.png"/>
        <xdr:cNvPicPr preferRelativeResize="0"/>
      </xdr:nvPicPr>
      <xdr:blipFill>
        <a:blip xmlns:r="http://schemas.openxmlformats.org/officeDocument/2006/relationships" r:embed="rId117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49466300"/>
    <xdr:ext cx="723900" cy="466725"/>
    <xdr:pic>
      <xdr:nvPicPr>
        <xdr:cNvPr id="119" name="image120.png"/>
        <xdr:cNvPicPr preferRelativeResize="0"/>
      </xdr:nvPicPr>
      <xdr:blipFill>
        <a:blip xmlns:r="http://schemas.openxmlformats.org/officeDocument/2006/relationships" r:embed="rId118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50752175"/>
    <xdr:ext cx="723900" cy="466725"/>
    <xdr:pic>
      <xdr:nvPicPr>
        <xdr:cNvPr id="120" name="image115.png"/>
        <xdr:cNvPicPr preferRelativeResize="0"/>
      </xdr:nvPicPr>
      <xdr:blipFill>
        <a:blip xmlns:r="http://schemas.openxmlformats.org/officeDocument/2006/relationships" r:embed="rId119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52038050"/>
    <xdr:ext cx="723900" cy="466725"/>
    <xdr:pic>
      <xdr:nvPicPr>
        <xdr:cNvPr id="121" name="image118.png"/>
        <xdr:cNvPicPr preferRelativeResize="0"/>
      </xdr:nvPicPr>
      <xdr:blipFill>
        <a:blip xmlns:r="http://schemas.openxmlformats.org/officeDocument/2006/relationships" r:embed="rId120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53323925"/>
    <xdr:ext cx="723900" cy="466725"/>
    <xdr:pic>
      <xdr:nvPicPr>
        <xdr:cNvPr id="122" name="image119.png"/>
        <xdr:cNvPicPr preferRelativeResize="0"/>
      </xdr:nvPicPr>
      <xdr:blipFill>
        <a:blip xmlns:r="http://schemas.openxmlformats.org/officeDocument/2006/relationships" r:embed="rId121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54609800"/>
    <xdr:ext cx="723900" cy="466725"/>
    <xdr:pic>
      <xdr:nvPicPr>
        <xdr:cNvPr id="123" name="image121.png"/>
        <xdr:cNvPicPr preferRelativeResize="0"/>
      </xdr:nvPicPr>
      <xdr:blipFill>
        <a:blip xmlns:r="http://schemas.openxmlformats.org/officeDocument/2006/relationships" r:embed="rId122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55895675"/>
    <xdr:ext cx="723900" cy="466725"/>
    <xdr:pic>
      <xdr:nvPicPr>
        <xdr:cNvPr id="124" name="image123.png"/>
        <xdr:cNvPicPr preferRelativeResize="0"/>
      </xdr:nvPicPr>
      <xdr:blipFill>
        <a:blip xmlns:r="http://schemas.openxmlformats.org/officeDocument/2006/relationships" r:embed="rId123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57181550"/>
    <xdr:ext cx="723900" cy="466725"/>
    <xdr:pic>
      <xdr:nvPicPr>
        <xdr:cNvPr id="125" name="image122.png"/>
        <xdr:cNvPicPr preferRelativeResize="0"/>
      </xdr:nvPicPr>
      <xdr:blipFill>
        <a:blip xmlns:r="http://schemas.openxmlformats.org/officeDocument/2006/relationships" r:embed="rId124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58467425"/>
    <xdr:ext cx="723900" cy="466725"/>
    <xdr:pic>
      <xdr:nvPicPr>
        <xdr:cNvPr id="126" name="image127.png"/>
        <xdr:cNvPicPr preferRelativeResize="0"/>
      </xdr:nvPicPr>
      <xdr:blipFill>
        <a:blip xmlns:r="http://schemas.openxmlformats.org/officeDocument/2006/relationships" r:embed="rId125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59753300"/>
    <xdr:ext cx="723900" cy="466725"/>
    <xdr:pic>
      <xdr:nvPicPr>
        <xdr:cNvPr id="127" name="image125.png"/>
        <xdr:cNvPicPr preferRelativeResize="0"/>
      </xdr:nvPicPr>
      <xdr:blipFill>
        <a:blip xmlns:r="http://schemas.openxmlformats.org/officeDocument/2006/relationships" r:embed="rId126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61039175"/>
    <xdr:ext cx="723900" cy="466725"/>
    <xdr:pic>
      <xdr:nvPicPr>
        <xdr:cNvPr id="128" name="image126.png"/>
        <xdr:cNvPicPr preferRelativeResize="0"/>
      </xdr:nvPicPr>
      <xdr:blipFill>
        <a:blip xmlns:r="http://schemas.openxmlformats.org/officeDocument/2006/relationships" r:embed="rId127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62325050"/>
    <xdr:ext cx="723900" cy="466725"/>
    <xdr:pic>
      <xdr:nvPicPr>
        <xdr:cNvPr id="129" name="image124.png"/>
        <xdr:cNvPicPr preferRelativeResize="0"/>
      </xdr:nvPicPr>
      <xdr:blipFill>
        <a:blip xmlns:r="http://schemas.openxmlformats.org/officeDocument/2006/relationships" r:embed="rId128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63610925"/>
    <xdr:ext cx="723900" cy="466725"/>
    <xdr:pic>
      <xdr:nvPicPr>
        <xdr:cNvPr id="130" name="image129.png"/>
        <xdr:cNvPicPr preferRelativeResize="0"/>
      </xdr:nvPicPr>
      <xdr:blipFill>
        <a:blip xmlns:r="http://schemas.openxmlformats.org/officeDocument/2006/relationships" r:embed="rId129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64896800"/>
    <xdr:ext cx="723900" cy="466725"/>
    <xdr:pic>
      <xdr:nvPicPr>
        <xdr:cNvPr id="131" name="image128.png"/>
        <xdr:cNvPicPr preferRelativeResize="0"/>
      </xdr:nvPicPr>
      <xdr:blipFill>
        <a:blip xmlns:r="http://schemas.openxmlformats.org/officeDocument/2006/relationships" r:embed="rId130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66182675"/>
    <xdr:ext cx="723900" cy="466725"/>
    <xdr:pic>
      <xdr:nvPicPr>
        <xdr:cNvPr id="132" name="image131.png"/>
        <xdr:cNvPicPr preferRelativeResize="0"/>
      </xdr:nvPicPr>
      <xdr:blipFill>
        <a:blip xmlns:r="http://schemas.openxmlformats.org/officeDocument/2006/relationships" r:embed="rId131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67468550"/>
    <xdr:ext cx="723900" cy="466725"/>
    <xdr:pic>
      <xdr:nvPicPr>
        <xdr:cNvPr id="133" name="image130.png"/>
        <xdr:cNvPicPr preferRelativeResize="0"/>
      </xdr:nvPicPr>
      <xdr:blipFill>
        <a:blip xmlns:r="http://schemas.openxmlformats.org/officeDocument/2006/relationships" r:embed="rId132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68754425"/>
    <xdr:ext cx="723900" cy="466725"/>
    <xdr:pic>
      <xdr:nvPicPr>
        <xdr:cNvPr id="134" name="image132.png"/>
        <xdr:cNvPicPr preferRelativeResize="0"/>
      </xdr:nvPicPr>
      <xdr:blipFill>
        <a:blip xmlns:r="http://schemas.openxmlformats.org/officeDocument/2006/relationships" r:embed="rId133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70040300"/>
    <xdr:ext cx="723900" cy="466725"/>
    <xdr:pic>
      <xdr:nvPicPr>
        <xdr:cNvPr id="135" name="image133.png"/>
        <xdr:cNvPicPr preferRelativeResize="0"/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71326175"/>
    <xdr:ext cx="723900" cy="466725"/>
    <xdr:pic>
      <xdr:nvPicPr>
        <xdr:cNvPr id="136" name="image134.png"/>
        <xdr:cNvPicPr preferRelativeResize="0"/>
      </xdr:nvPicPr>
      <xdr:blipFill>
        <a:blip xmlns:r="http://schemas.openxmlformats.org/officeDocument/2006/relationships" r:embed="rId135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72612050"/>
    <xdr:ext cx="723900" cy="466725"/>
    <xdr:pic>
      <xdr:nvPicPr>
        <xdr:cNvPr id="137" name="image135.png"/>
        <xdr:cNvPicPr preferRelativeResize="0"/>
      </xdr:nvPicPr>
      <xdr:blipFill>
        <a:blip xmlns:r="http://schemas.openxmlformats.org/officeDocument/2006/relationships" r:embed="rId136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73897925"/>
    <xdr:ext cx="723900" cy="466725"/>
    <xdr:pic>
      <xdr:nvPicPr>
        <xdr:cNvPr id="138" name="image143.png"/>
        <xdr:cNvPicPr preferRelativeResize="0"/>
      </xdr:nvPicPr>
      <xdr:blipFill>
        <a:blip xmlns:r="http://schemas.openxmlformats.org/officeDocument/2006/relationships" r:embed="rId137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75183800"/>
    <xdr:ext cx="723900" cy="466725"/>
    <xdr:pic>
      <xdr:nvPicPr>
        <xdr:cNvPr id="139" name="image136.png"/>
        <xdr:cNvPicPr preferRelativeResize="0"/>
      </xdr:nvPicPr>
      <xdr:blipFill>
        <a:blip xmlns:r="http://schemas.openxmlformats.org/officeDocument/2006/relationships" r:embed="rId138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76469675"/>
    <xdr:ext cx="723900" cy="466725"/>
    <xdr:pic>
      <xdr:nvPicPr>
        <xdr:cNvPr id="140" name="image137.png"/>
        <xdr:cNvPicPr preferRelativeResize="0"/>
      </xdr:nvPicPr>
      <xdr:blipFill>
        <a:blip xmlns:r="http://schemas.openxmlformats.org/officeDocument/2006/relationships" r:embed="rId139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77755550"/>
    <xdr:ext cx="723900" cy="466725"/>
    <xdr:pic>
      <xdr:nvPicPr>
        <xdr:cNvPr id="141" name="image138.png"/>
        <xdr:cNvPicPr preferRelativeResize="0"/>
      </xdr:nvPicPr>
      <xdr:blipFill>
        <a:blip xmlns:r="http://schemas.openxmlformats.org/officeDocument/2006/relationships" r:embed="rId140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79041425"/>
    <xdr:ext cx="723900" cy="466725"/>
    <xdr:pic>
      <xdr:nvPicPr>
        <xdr:cNvPr id="142" name="image139.png"/>
        <xdr:cNvPicPr preferRelativeResize="0"/>
      </xdr:nvPicPr>
      <xdr:blipFill>
        <a:blip xmlns:r="http://schemas.openxmlformats.org/officeDocument/2006/relationships" r:embed="rId141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80327300"/>
    <xdr:ext cx="723900" cy="466725"/>
    <xdr:pic>
      <xdr:nvPicPr>
        <xdr:cNvPr id="143" name="image141.png"/>
        <xdr:cNvPicPr preferRelativeResize="0"/>
      </xdr:nvPicPr>
      <xdr:blipFill>
        <a:blip xmlns:r="http://schemas.openxmlformats.org/officeDocument/2006/relationships" r:embed="rId142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81613175"/>
    <xdr:ext cx="723900" cy="466725"/>
    <xdr:pic>
      <xdr:nvPicPr>
        <xdr:cNvPr id="144" name="image142.png"/>
        <xdr:cNvPicPr preferRelativeResize="0"/>
      </xdr:nvPicPr>
      <xdr:blipFill>
        <a:blip xmlns:r="http://schemas.openxmlformats.org/officeDocument/2006/relationships" r:embed="rId143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82899050"/>
    <xdr:ext cx="723900" cy="466725"/>
    <xdr:pic>
      <xdr:nvPicPr>
        <xdr:cNvPr id="145" name="image140.png"/>
        <xdr:cNvPicPr preferRelativeResize="0"/>
      </xdr:nvPicPr>
      <xdr:blipFill>
        <a:blip xmlns:r="http://schemas.openxmlformats.org/officeDocument/2006/relationships" r:embed="rId144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84184925"/>
    <xdr:ext cx="723900" cy="466725"/>
    <xdr:pic>
      <xdr:nvPicPr>
        <xdr:cNvPr id="146" name="image145.png"/>
        <xdr:cNvPicPr preferRelativeResize="0"/>
      </xdr:nvPicPr>
      <xdr:blipFill>
        <a:blip xmlns:r="http://schemas.openxmlformats.org/officeDocument/2006/relationships" r:embed="rId145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85470800"/>
    <xdr:ext cx="723900" cy="466725"/>
    <xdr:pic>
      <xdr:nvPicPr>
        <xdr:cNvPr id="147" name="image144.png"/>
        <xdr:cNvPicPr preferRelativeResize="0"/>
      </xdr:nvPicPr>
      <xdr:blipFill>
        <a:blip xmlns:r="http://schemas.openxmlformats.org/officeDocument/2006/relationships" r:embed="rId146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86756675"/>
    <xdr:ext cx="723900" cy="466725"/>
    <xdr:pic>
      <xdr:nvPicPr>
        <xdr:cNvPr id="148" name="image146.png"/>
        <xdr:cNvPicPr preferRelativeResize="0"/>
      </xdr:nvPicPr>
      <xdr:blipFill>
        <a:blip xmlns:r="http://schemas.openxmlformats.org/officeDocument/2006/relationships" r:embed="rId147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88042550"/>
    <xdr:ext cx="723900" cy="466725"/>
    <xdr:pic>
      <xdr:nvPicPr>
        <xdr:cNvPr id="149" name="image155.png"/>
        <xdr:cNvPicPr preferRelativeResize="0"/>
      </xdr:nvPicPr>
      <xdr:blipFill>
        <a:blip xmlns:r="http://schemas.openxmlformats.org/officeDocument/2006/relationships" r:embed="rId148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89328425"/>
    <xdr:ext cx="723900" cy="466725"/>
    <xdr:pic>
      <xdr:nvPicPr>
        <xdr:cNvPr id="150" name="image147.png"/>
        <xdr:cNvPicPr preferRelativeResize="0"/>
      </xdr:nvPicPr>
      <xdr:blipFill>
        <a:blip xmlns:r="http://schemas.openxmlformats.org/officeDocument/2006/relationships" r:embed="rId149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90614300"/>
    <xdr:ext cx="723900" cy="466725"/>
    <xdr:pic>
      <xdr:nvPicPr>
        <xdr:cNvPr id="151" name="image148.png"/>
        <xdr:cNvPicPr preferRelativeResize="0"/>
      </xdr:nvPicPr>
      <xdr:blipFill>
        <a:blip xmlns:r="http://schemas.openxmlformats.org/officeDocument/2006/relationships" r:embed="rId150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91900175"/>
    <xdr:ext cx="723900" cy="466725"/>
    <xdr:pic>
      <xdr:nvPicPr>
        <xdr:cNvPr id="152" name="image149.png"/>
        <xdr:cNvPicPr preferRelativeResize="0"/>
      </xdr:nvPicPr>
      <xdr:blipFill>
        <a:blip xmlns:r="http://schemas.openxmlformats.org/officeDocument/2006/relationships" r:embed="rId151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93186050"/>
    <xdr:ext cx="723900" cy="466725"/>
    <xdr:pic>
      <xdr:nvPicPr>
        <xdr:cNvPr id="153" name="image150.png"/>
        <xdr:cNvPicPr preferRelativeResize="0"/>
      </xdr:nvPicPr>
      <xdr:blipFill>
        <a:blip xmlns:r="http://schemas.openxmlformats.org/officeDocument/2006/relationships" r:embed="rId152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94471925"/>
    <xdr:ext cx="723900" cy="466725"/>
    <xdr:pic>
      <xdr:nvPicPr>
        <xdr:cNvPr id="154" name="image151.png"/>
        <xdr:cNvPicPr preferRelativeResize="0"/>
      </xdr:nvPicPr>
      <xdr:blipFill>
        <a:blip xmlns:r="http://schemas.openxmlformats.org/officeDocument/2006/relationships" r:embed="rId153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381000"/>
    <xdr:ext cx="704850" cy="466725"/>
    <xdr:pic>
      <xdr:nvPicPr>
        <xdr:cNvPr id="155" name="image152.png"/>
        <xdr:cNvPicPr preferRelativeResize="0"/>
      </xdr:nvPicPr>
      <xdr:blipFill>
        <a:blip xmlns:r="http://schemas.openxmlformats.org/officeDocument/2006/relationships" r:embed="rId154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666875"/>
    <xdr:ext cx="704850" cy="466725"/>
    <xdr:pic>
      <xdr:nvPicPr>
        <xdr:cNvPr id="156" name="image156.png"/>
        <xdr:cNvPicPr preferRelativeResize="0"/>
      </xdr:nvPicPr>
      <xdr:blipFill>
        <a:blip xmlns:r="http://schemas.openxmlformats.org/officeDocument/2006/relationships" r:embed="rId155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2952750"/>
    <xdr:ext cx="704850" cy="466725"/>
    <xdr:pic>
      <xdr:nvPicPr>
        <xdr:cNvPr id="157" name="image154.png"/>
        <xdr:cNvPicPr preferRelativeResize="0"/>
      </xdr:nvPicPr>
      <xdr:blipFill>
        <a:blip xmlns:r="http://schemas.openxmlformats.org/officeDocument/2006/relationships" r:embed="rId156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4238625"/>
    <xdr:ext cx="704850" cy="466725"/>
    <xdr:pic>
      <xdr:nvPicPr>
        <xdr:cNvPr id="158" name="image153.png"/>
        <xdr:cNvPicPr preferRelativeResize="0"/>
      </xdr:nvPicPr>
      <xdr:blipFill>
        <a:blip xmlns:r="http://schemas.openxmlformats.org/officeDocument/2006/relationships" r:embed="rId157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5524500"/>
    <xdr:ext cx="704850" cy="466725"/>
    <xdr:pic>
      <xdr:nvPicPr>
        <xdr:cNvPr id="159" name="image157.png"/>
        <xdr:cNvPicPr preferRelativeResize="0"/>
      </xdr:nvPicPr>
      <xdr:blipFill>
        <a:blip xmlns:r="http://schemas.openxmlformats.org/officeDocument/2006/relationships" r:embed="rId158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6810375"/>
    <xdr:ext cx="704850" cy="466725"/>
    <xdr:pic>
      <xdr:nvPicPr>
        <xdr:cNvPr id="160" name="image158.png"/>
        <xdr:cNvPicPr preferRelativeResize="0"/>
      </xdr:nvPicPr>
      <xdr:blipFill>
        <a:blip xmlns:r="http://schemas.openxmlformats.org/officeDocument/2006/relationships" r:embed="rId159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8096250"/>
    <xdr:ext cx="704850" cy="466725"/>
    <xdr:pic>
      <xdr:nvPicPr>
        <xdr:cNvPr id="161" name="image159.png"/>
        <xdr:cNvPicPr preferRelativeResize="0"/>
      </xdr:nvPicPr>
      <xdr:blipFill>
        <a:blip xmlns:r="http://schemas.openxmlformats.org/officeDocument/2006/relationships" r:embed="rId160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9382125"/>
    <xdr:ext cx="704850" cy="466725"/>
    <xdr:pic>
      <xdr:nvPicPr>
        <xdr:cNvPr id="162" name="image160.png"/>
        <xdr:cNvPicPr preferRelativeResize="0"/>
      </xdr:nvPicPr>
      <xdr:blipFill>
        <a:blip xmlns:r="http://schemas.openxmlformats.org/officeDocument/2006/relationships" r:embed="rId16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0668000"/>
    <xdr:ext cx="704850" cy="466725"/>
    <xdr:pic>
      <xdr:nvPicPr>
        <xdr:cNvPr id="163" name="image161.png"/>
        <xdr:cNvPicPr preferRelativeResize="0"/>
      </xdr:nvPicPr>
      <xdr:blipFill>
        <a:blip xmlns:r="http://schemas.openxmlformats.org/officeDocument/2006/relationships" r:embed="rId162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1953875"/>
    <xdr:ext cx="704850" cy="466725"/>
    <xdr:pic>
      <xdr:nvPicPr>
        <xdr:cNvPr id="164" name="image162.png"/>
        <xdr:cNvPicPr preferRelativeResize="0"/>
      </xdr:nvPicPr>
      <xdr:blipFill>
        <a:blip xmlns:r="http://schemas.openxmlformats.org/officeDocument/2006/relationships" r:embed="rId163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3239750"/>
    <xdr:ext cx="704850" cy="466725"/>
    <xdr:pic>
      <xdr:nvPicPr>
        <xdr:cNvPr id="165" name="image165.png"/>
        <xdr:cNvPicPr preferRelativeResize="0"/>
      </xdr:nvPicPr>
      <xdr:blipFill>
        <a:blip xmlns:r="http://schemas.openxmlformats.org/officeDocument/2006/relationships" r:embed="rId164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4525625"/>
    <xdr:ext cx="704850" cy="466725"/>
    <xdr:pic>
      <xdr:nvPicPr>
        <xdr:cNvPr id="166" name="image163.png"/>
        <xdr:cNvPicPr preferRelativeResize="0"/>
      </xdr:nvPicPr>
      <xdr:blipFill>
        <a:blip xmlns:r="http://schemas.openxmlformats.org/officeDocument/2006/relationships" r:embed="rId165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5811500"/>
    <xdr:ext cx="704850" cy="466725"/>
    <xdr:pic>
      <xdr:nvPicPr>
        <xdr:cNvPr id="167" name="image164.png"/>
        <xdr:cNvPicPr preferRelativeResize="0"/>
      </xdr:nvPicPr>
      <xdr:blipFill>
        <a:blip xmlns:r="http://schemas.openxmlformats.org/officeDocument/2006/relationships" r:embed="rId166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7097375"/>
    <xdr:ext cx="704850" cy="466725"/>
    <xdr:pic>
      <xdr:nvPicPr>
        <xdr:cNvPr id="168" name="image167.png"/>
        <xdr:cNvPicPr preferRelativeResize="0"/>
      </xdr:nvPicPr>
      <xdr:blipFill>
        <a:blip xmlns:r="http://schemas.openxmlformats.org/officeDocument/2006/relationships" r:embed="rId167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8383250"/>
    <xdr:ext cx="704850" cy="466725"/>
    <xdr:pic>
      <xdr:nvPicPr>
        <xdr:cNvPr id="169" name="image166.png"/>
        <xdr:cNvPicPr preferRelativeResize="0"/>
      </xdr:nvPicPr>
      <xdr:blipFill>
        <a:blip xmlns:r="http://schemas.openxmlformats.org/officeDocument/2006/relationships" r:embed="rId168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9669125"/>
    <xdr:ext cx="704850" cy="466725"/>
    <xdr:pic>
      <xdr:nvPicPr>
        <xdr:cNvPr id="170" name="image176.png"/>
        <xdr:cNvPicPr preferRelativeResize="0"/>
      </xdr:nvPicPr>
      <xdr:blipFill>
        <a:blip xmlns:r="http://schemas.openxmlformats.org/officeDocument/2006/relationships" r:embed="rId169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20955000"/>
    <xdr:ext cx="704850" cy="466725"/>
    <xdr:pic>
      <xdr:nvPicPr>
        <xdr:cNvPr id="171" name="image168.png"/>
        <xdr:cNvPicPr preferRelativeResize="0"/>
      </xdr:nvPicPr>
      <xdr:blipFill>
        <a:blip xmlns:r="http://schemas.openxmlformats.org/officeDocument/2006/relationships" r:embed="rId170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22240875"/>
    <xdr:ext cx="704850" cy="466725"/>
    <xdr:pic>
      <xdr:nvPicPr>
        <xdr:cNvPr id="172" name="image171.png"/>
        <xdr:cNvPicPr preferRelativeResize="0"/>
      </xdr:nvPicPr>
      <xdr:blipFill>
        <a:blip xmlns:r="http://schemas.openxmlformats.org/officeDocument/2006/relationships" r:embed="rId17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23526750"/>
    <xdr:ext cx="704850" cy="466725"/>
    <xdr:pic>
      <xdr:nvPicPr>
        <xdr:cNvPr id="173" name="image169.png"/>
        <xdr:cNvPicPr preferRelativeResize="0"/>
      </xdr:nvPicPr>
      <xdr:blipFill>
        <a:blip xmlns:r="http://schemas.openxmlformats.org/officeDocument/2006/relationships" r:embed="rId172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24812625"/>
    <xdr:ext cx="704850" cy="466725"/>
    <xdr:pic>
      <xdr:nvPicPr>
        <xdr:cNvPr id="174" name="image172.png"/>
        <xdr:cNvPicPr preferRelativeResize="0"/>
      </xdr:nvPicPr>
      <xdr:blipFill>
        <a:blip xmlns:r="http://schemas.openxmlformats.org/officeDocument/2006/relationships" r:embed="rId173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26098500"/>
    <xdr:ext cx="704850" cy="466725"/>
    <xdr:pic>
      <xdr:nvPicPr>
        <xdr:cNvPr id="175" name="image173.png"/>
        <xdr:cNvPicPr preferRelativeResize="0"/>
      </xdr:nvPicPr>
      <xdr:blipFill>
        <a:blip xmlns:r="http://schemas.openxmlformats.org/officeDocument/2006/relationships" r:embed="rId174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27384375"/>
    <xdr:ext cx="704850" cy="466725"/>
    <xdr:pic>
      <xdr:nvPicPr>
        <xdr:cNvPr id="176" name="image174.png"/>
        <xdr:cNvPicPr preferRelativeResize="0"/>
      </xdr:nvPicPr>
      <xdr:blipFill>
        <a:blip xmlns:r="http://schemas.openxmlformats.org/officeDocument/2006/relationships" r:embed="rId175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28670250"/>
    <xdr:ext cx="704850" cy="466725"/>
    <xdr:pic>
      <xdr:nvPicPr>
        <xdr:cNvPr id="177" name="image170.png"/>
        <xdr:cNvPicPr preferRelativeResize="0"/>
      </xdr:nvPicPr>
      <xdr:blipFill>
        <a:blip xmlns:r="http://schemas.openxmlformats.org/officeDocument/2006/relationships" r:embed="rId176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29956125"/>
    <xdr:ext cx="704850" cy="466725"/>
    <xdr:pic>
      <xdr:nvPicPr>
        <xdr:cNvPr id="178" name="image177.png"/>
        <xdr:cNvPicPr preferRelativeResize="0"/>
      </xdr:nvPicPr>
      <xdr:blipFill>
        <a:blip xmlns:r="http://schemas.openxmlformats.org/officeDocument/2006/relationships" r:embed="rId177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31242000"/>
    <xdr:ext cx="704850" cy="466725"/>
    <xdr:pic>
      <xdr:nvPicPr>
        <xdr:cNvPr id="179" name="image175.png"/>
        <xdr:cNvPicPr preferRelativeResize="0"/>
      </xdr:nvPicPr>
      <xdr:blipFill>
        <a:blip xmlns:r="http://schemas.openxmlformats.org/officeDocument/2006/relationships" r:embed="rId178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32527875"/>
    <xdr:ext cx="704850" cy="466725"/>
    <xdr:pic>
      <xdr:nvPicPr>
        <xdr:cNvPr id="180" name="image178.png"/>
        <xdr:cNvPicPr preferRelativeResize="0"/>
      </xdr:nvPicPr>
      <xdr:blipFill>
        <a:blip xmlns:r="http://schemas.openxmlformats.org/officeDocument/2006/relationships" r:embed="rId179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33813750"/>
    <xdr:ext cx="704850" cy="466725"/>
    <xdr:pic>
      <xdr:nvPicPr>
        <xdr:cNvPr id="181" name="image179.png"/>
        <xdr:cNvPicPr preferRelativeResize="0"/>
      </xdr:nvPicPr>
      <xdr:blipFill>
        <a:blip xmlns:r="http://schemas.openxmlformats.org/officeDocument/2006/relationships" r:embed="rId180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35099625"/>
    <xdr:ext cx="704850" cy="466725"/>
    <xdr:pic>
      <xdr:nvPicPr>
        <xdr:cNvPr id="182" name="image180.png"/>
        <xdr:cNvPicPr preferRelativeResize="0"/>
      </xdr:nvPicPr>
      <xdr:blipFill>
        <a:blip xmlns:r="http://schemas.openxmlformats.org/officeDocument/2006/relationships" r:embed="rId18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36385500"/>
    <xdr:ext cx="704850" cy="466725"/>
    <xdr:pic>
      <xdr:nvPicPr>
        <xdr:cNvPr id="183" name="image183.png"/>
        <xdr:cNvPicPr preferRelativeResize="0"/>
      </xdr:nvPicPr>
      <xdr:blipFill>
        <a:blip xmlns:r="http://schemas.openxmlformats.org/officeDocument/2006/relationships" r:embed="rId182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37671375"/>
    <xdr:ext cx="704850" cy="466725"/>
    <xdr:pic>
      <xdr:nvPicPr>
        <xdr:cNvPr id="184" name="image182.png"/>
        <xdr:cNvPicPr preferRelativeResize="0"/>
      </xdr:nvPicPr>
      <xdr:blipFill>
        <a:blip xmlns:r="http://schemas.openxmlformats.org/officeDocument/2006/relationships" r:embed="rId183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38957250"/>
    <xdr:ext cx="704850" cy="466725"/>
    <xdr:pic>
      <xdr:nvPicPr>
        <xdr:cNvPr id="185" name="image181.png"/>
        <xdr:cNvPicPr preferRelativeResize="0"/>
      </xdr:nvPicPr>
      <xdr:blipFill>
        <a:blip xmlns:r="http://schemas.openxmlformats.org/officeDocument/2006/relationships" r:embed="rId184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40243125"/>
    <xdr:ext cx="704850" cy="466725"/>
    <xdr:pic>
      <xdr:nvPicPr>
        <xdr:cNvPr id="186" name="image185.png"/>
        <xdr:cNvPicPr preferRelativeResize="0"/>
      </xdr:nvPicPr>
      <xdr:blipFill>
        <a:blip xmlns:r="http://schemas.openxmlformats.org/officeDocument/2006/relationships" r:embed="rId185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41529000"/>
    <xdr:ext cx="704850" cy="466725"/>
    <xdr:pic>
      <xdr:nvPicPr>
        <xdr:cNvPr id="187" name="image184.png"/>
        <xdr:cNvPicPr preferRelativeResize="0"/>
      </xdr:nvPicPr>
      <xdr:blipFill>
        <a:blip xmlns:r="http://schemas.openxmlformats.org/officeDocument/2006/relationships" r:embed="rId186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42814875"/>
    <xdr:ext cx="704850" cy="466725"/>
    <xdr:pic>
      <xdr:nvPicPr>
        <xdr:cNvPr id="188" name="image186.png"/>
        <xdr:cNvPicPr preferRelativeResize="0"/>
      </xdr:nvPicPr>
      <xdr:blipFill>
        <a:blip xmlns:r="http://schemas.openxmlformats.org/officeDocument/2006/relationships" r:embed="rId187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44100750"/>
    <xdr:ext cx="704850" cy="466725"/>
    <xdr:pic>
      <xdr:nvPicPr>
        <xdr:cNvPr id="189" name="image187.png"/>
        <xdr:cNvPicPr preferRelativeResize="0"/>
      </xdr:nvPicPr>
      <xdr:blipFill>
        <a:blip xmlns:r="http://schemas.openxmlformats.org/officeDocument/2006/relationships" r:embed="rId188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45386625"/>
    <xdr:ext cx="704850" cy="466725"/>
    <xdr:pic>
      <xdr:nvPicPr>
        <xdr:cNvPr id="190" name="image188.png"/>
        <xdr:cNvPicPr preferRelativeResize="0"/>
      </xdr:nvPicPr>
      <xdr:blipFill>
        <a:blip xmlns:r="http://schemas.openxmlformats.org/officeDocument/2006/relationships" r:embed="rId189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46672500"/>
    <xdr:ext cx="704850" cy="466725"/>
    <xdr:pic>
      <xdr:nvPicPr>
        <xdr:cNvPr id="191" name="image196.png"/>
        <xdr:cNvPicPr preferRelativeResize="0"/>
      </xdr:nvPicPr>
      <xdr:blipFill>
        <a:blip xmlns:r="http://schemas.openxmlformats.org/officeDocument/2006/relationships" r:embed="rId190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47958375"/>
    <xdr:ext cx="704850" cy="466725"/>
    <xdr:pic>
      <xdr:nvPicPr>
        <xdr:cNvPr id="192" name="image191.png"/>
        <xdr:cNvPicPr preferRelativeResize="0"/>
      </xdr:nvPicPr>
      <xdr:blipFill>
        <a:blip xmlns:r="http://schemas.openxmlformats.org/officeDocument/2006/relationships" r:embed="rId19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49244250"/>
    <xdr:ext cx="704850" cy="466725"/>
    <xdr:pic>
      <xdr:nvPicPr>
        <xdr:cNvPr id="193" name="image193.png"/>
        <xdr:cNvPicPr preferRelativeResize="0"/>
      </xdr:nvPicPr>
      <xdr:blipFill>
        <a:blip xmlns:r="http://schemas.openxmlformats.org/officeDocument/2006/relationships" r:embed="rId192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50530125"/>
    <xdr:ext cx="704850" cy="466725"/>
    <xdr:pic>
      <xdr:nvPicPr>
        <xdr:cNvPr id="194" name="image192.png"/>
        <xdr:cNvPicPr preferRelativeResize="0"/>
      </xdr:nvPicPr>
      <xdr:blipFill>
        <a:blip xmlns:r="http://schemas.openxmlformats.org/officeDocument/2006/relationships" r:embed="rId193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51816000"/>
    <xdr:ext cx="704850" cy="466725"/>
    <xdr:pic>
      <xdr:nvPicPr>
        <xdr:cNvPr id="195" name="image190.png"/>
        <xdr:cNvPicPr preferRelativeResize="0"/>
      </xdr:nvPicPr>
      <xdr:blipFill>
        <a:blip xmlns:r="http://schemas.openxmlformats.org/officeDocument/2006/relationships" r:embed="rId194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53101875"/>
    <xdr:ext cx="704850" cy="466725"/>
    <xdr:pic>
      <xdr:nvPicPr>
        <xdr:cNvPr id="196" name="image194.png"/>
        <xdr:cNvPicPr preferRelativeResize="0"/>
      </xdr:nvPicPr>
      <xdr:blipFill>
        <a:blip xmlns:r="http://schemas.openxmlformats.org/officeDocument/2006/relationships" r:embed="rId195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54387750"/>
    <xdr:ext cx="704850" cy="466725"/>
    <xdr:pic>
      <xdr:nvPicPr>
        <xdr:cNvPr id="197" name="image189.png"/>
        <xdr:cNvPicPr preferRelativeResize="0"/>
      </xdr:nvPicPr>
      <xdr:blipFill>
        <a:blip xmlns:r="http://schemas.openxmlformats.org/officeDocument/2006/relationships" r:embed="rId196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55673625"/>
    <xdr:ext cx="704850" cy="466725"/>
    <xdr:pic>
      <xdr:nvPicPr>
        <xdr:cNvPr id="198" name="image195.png"/>
        <xdr:cNvPicPr preferRelativeResize="0"/>
      </xdr:nvPicPr>
      <xdr:blipFill>
        <a:blip xmlns:r="http://schemas.openxmlformats.org/officeDocument/2006/relationships" r:embed="rId197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56959500"/>
    <xdr:ext cx="704850" cy="466725"/>
    <xdr:pic>
      <xdr:nvPicPr>
        <xdr:cNvPr id="199" name="image197.png"/>
        <xdr:cNvPicPr preferRelativeResize="0"/>
      </xdr:nvPicPr>
      <xdr:blipFill>
        <a:blip xmlns:r="http://schemas.openxmlformats.org/officeDocument/2006/relationships" r:embed="rId198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58245375"/>
    <xdr:ext cx="704850" cy="466725"/>
    <xdr:pic>
      <xdr:nvPicPr>
        <xdr:cNvPr id="200" name="image201.png"/>
        <xdr:cNvPicPr preferRelativeResize="0"/>
      </xdr:nvPicPr>
      <xdr:blipFill>
        <a:blip xmlns:r="http://schemas.openxmlformats.org/officeDocument/2006/relationships" r:embed="rId199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59531250"/>
    <xdr:ext cx="704850" cy="466725"/>
    <xdr:pic>
      <xdr:nvPicPr>
        <xdr:cNvPr id="201" name="image199.png"/>
        <xdr:cNvPicPr preferRelativeResize="0"/>
      </xdr:nvPicPr>
      <xdr:blipFill>
        <a:blip xmlns:r="http://schemas.openxmlformats.org/officeDocument/2006/relationships" r:embed="rId200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60817125"/>
    <xdr:ext cx="704850" cy="466725"/>
    <xdr:pic>
      <xdr:nvPicPr>
        <xdr:cNvPr id="202" name="image205.png"/>
        <xdr:cNvPicPr preferRelativeResize="0"/>
      </xdr:nvPicPr>
      <xdr:blipFill>
        <a:blip xmlns:r="http://schemas.openxmlformats.org/officeDocument/2006/relationships" r:embed="rId2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62103000"/>
    <xdr:ext cx="704850" cy="466725"/>
    <xdr:pic>
      <xdr:nvPicPr>
        <xdr:cNvPr id="203" name="image200.png"/>
        <xdr:cNvPicPr preferRelativeResize="0"/>
      </xdr:nvPicPr>
      <xdr:blipFill>
        <a:blip xmlns:r="http://schemas.openxmlformats.org/officeDocument/2006/relationships" r:embed="rId202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63388875"/>
    <xdr:ext cx="704850" cy="466725"/>
    <xdr:pic>
      <xdr:nvPicPr>
        <xdr:cNvPr id="204" name="image198.png"/>
        <xdr:cNvPicPr preferRelativeResize="0"/>
      </xdr:nvPicPr>
      <xdr:blipFill>
        <a:blip xmlns:r="http://schemas.openxmlformats.org/officeDocument/2006/relationships" r:embed="rId203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64674750"/>
    <xdr:ext cx="704850" cy="466725"/>
    <xdr:pic>
      <xdr:nvPicPr>
        <xdr:cNvPr id="205" name="image204.png"/>
        <xdr:cNvPicPr preferRelativeResize="0"/>
      </xdr:nvPicPr>
      <xdr:blipFill>
        <a:blip xmlns:r="http://schemas.openxmlformats.org/officeDocument/2006/relationships" r:embed="rId204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65960625"/>
    <xdr:ext cx="704850" cy="466725"/>
    <xdr:pic>
      <xdr:nvPicPr>
        <xdr:cNvPr id="206" name="image202.png"/>
        <xdr:cNvPicPr preferRelativeResize="0"/>
      </xdr:nvPicPr>
      <xdr:blipFill>
        <a:blip xmlns:r="http://schemas.openxmlformats.org/officeDocument/2006/relationships" r:embed="rId205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67246500"/>
    <xdr:ext cx="704850" cy="466725"/>
    <xdr:pic>
      <xdr:nvPicPr>
        <xdr:cNvPr id="207" name="image206.png"/>
        <xdr:cNvPicPr preferRelativeResize="0"/>
      </xdr:nvPicPr>
      <xdr:blipFill>
        <a:blip xmlns:r="http://schemas.openxmlformats.org/officeDocument/2006/relationships" r:embed="rId206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68532375"/>
    <xdr:ext cx="704850" cy="466725"/>
    <xdr:pic>
      <xdr:nvPicPr>
        <xdr:cNvPr id="208" name="image203.png"/>
        <xdr:cNvPicPr preferRelativeResize="0"/>
      </xdr:nvPicPr>
      <xdr:blipFill>
        <a:blip xmlns:r="http://schemas.openxmlformats.org/officeDocument/2006/relationships" r:embed="rId207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69818250"/>
    <xdr:ext cx="704850" cy="466725"/>
    <xdr:pic>
      <xdr:nvPicPr>
        <xdr:cNvPr id="209" name="image209.png"/>
        <xdr:cNvPicPr preferRelativeResize="0"/>
      </xdr:nvPicPr>
      <xdr:blipFill>
        <a:blip xmlns:r="http://schemas.openxmlformats.org/officeDocument/2006/relationships" r:embed="rId208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71104125"/>
    <xdr:ext cx="704850" cy="466725"/>
    <xdr:pic>
      <xdr:nvPicPr>
        <xdr:cNvPr id="210" name="image207.png"/>
        <xdr:cNvPicPr preferRelativeResize="0"/>
      </xdr:nvPicPr>
      <xdr:blipFill>
        <a:blip xmlns:r="http://schemas.openxmlformats.org/officeDocument/2006/relationships" r:embed="rId209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72390000"/>
    <xdr:ext cx="704850" cy="466725"/>
    <xdr:pic>
      <xdr:nvPicPr>
        <xdr:cNvPr id="211" name="image218.png"/>
        <xdr:cNvPicPr preferRelativeResize="0"/>
      </xdr:nvPicPr>
      <xdr:blipFill>
        <a:blip xmlns:r="http://schemas.openxmlformats.org/officeDocument/2006/relationships" r:embed="rId210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73675875"/>
    <xdr:ext cx="704850" cy="466725"/>
    <xdr:pic>
      <xdr:nvPicPr>
        <xdr:cNvPr id="212" name="image210.png"/>
        <xdr:cNvPicPr preferRelativeResize="0"/>
      </xdr:nvPicPr>
      <xdr:blipFill>
        <a:blip xmlns:r="http://schemas.openxmlformats.org/officeDocument/2006/relationships" r:embed="rId21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74961750"/>
    <xdr:ext cx="704850" cy="466725"/>
    <xdr:pic>
      <xdr:nvPicPr>
        <xdr:cNvPr id="213" name="image208.png"/>
        <xdr:cNvPicPr preferRelativeResize="0"/>
      </xdr:nvPicPr>
      <xdr:blipFill>
        <a:blip xmlns:r="http://schemas.openxmlformats.org/officeDocument/2006/relationships" r:embed="rId212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76247625"/>
    <xdr:ext cx="704850" cy="466725"/>
    <xdr:pic>
      <xdr:nvPicPr>
        <xdr:cNvPr id="214" name="image211.png"/>
        <xdr:cNvPicPr preferRelativeResize="0"/>
      </xdr:nvPicPr>
      <xdr:blipFill>
        <a:blip xmlns:r="http://schemas.openxmlformats.org/officeDocument/2006/relationships" r:embed="rId213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77533500"/>
    <xdr:ext cx="704850" cy="466725"/>
    <xdr:pic>
      <xdr:nvPicPr>
        <xdr:cNvPr id="215" name="image213.png"/>
        <xdr:cNvPicPr preferRelativeResize="0"/>
      </xdr:nvPicPr>
      <xdr:blipFill>
        <a:blip xmlns:r="http://schemas.openxmlformats.org/officeDocument/2006/relationships" r:embed="rId214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78819375"/>
    <xdr:ext cx="704850" cy="466725"/>
    <xdr:pic>
      <xdr:nvPicPr>
        <xdr:cNvPr id="216" name="image212.png"/>
        <xdr:cNvPicPr preferRelativeResize="0"/>
      </xdr:nvPicPr>
      <xdr:blipFill>
        <a:blip xmlns:r="http://schemas.openxmlformats.org/officeDocument/2006/relationships" r:embed="rId215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80105250"/>
    <xdr:ext cx="704850" cy="466725"/>
    <xdr:pic>
      <xdr:nvPicPr>
        <xdr:cNvPr id="217" name="image214.png"/>
        <xdr:cNvPicPr preferRelativeResize="0"/>
      </xdr:nvPicPr>
      <xdr:blipFill>
        <a:blip xmlns:r="http://schemas.openxmlformats.org/officeDocument/2006/relationships" r:embed="rId216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81391125"/>
    <xdr:ext cx="704850" cy="466725"/>
    <xdr:pic>
      <xdr:nvPicPr>
        <xdr:cNvPr id="218" name="image215.png"/>
        <xdr:cNvPicPr preferRelativeResize="0"/>
      </xdr:nvPicPr>
      <xdr:blipFill>
        <a:blip xmlns:r="http://schemas.openxmlformats.org/officeDocument/2006/relationships" r:embed="rId217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82677000"/>
    <xdr:ext cx="704850" cy="466725"/>
    <xdr:pic>
      <xdr:nvPicPr>
        <xdr:cNvPr id="219" name="image217.png"/>
        <xdr:cNvPicPr preferRelativeResize="0"/>
      </xdr:nvPicPr>
      <xdr:blipFill>
        <a:blip xmlns:r="http://schemas.openxmlformats.org/officeDocument/2006/relationships" r:embed="rId218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83962875"/>
    <xdr:ext cx="704850" cy="466725"/>
    <xdr:pic>
      <xdr:nvPicPr>
        <xdr:cNvPr id="220" name="image216.png"/>
        <xdr:cNvPicPr preferRelativeResize="0"/>
      </xdr:nvPicPr>
      <xdr:blipFill>
        <a:blip xmlns:r="http://schemas.openxmlformats.org/officeDocument/2006/relationships" r:embed="rId219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85248750"/>
    <xdr:ext cx="704850" cy="466725"/>
    <xdr:pic>
      <xdr:nvPicPr>
        <xdr:cNvPr id="221" name="image221.png"/>
        <xdr:cNvPicPr preferRelativeResize="0"/>
      </xdr:nvPicPr>
      <xdr:blipFill>
        <a:blip xmlns:r="http://schemas.openxmlformats.org/officeDocument/2006/relationships" r:embed="rId220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86534625"/>
    <xdr:ext cx="704850" cy="466725"/>
    <xdr:pic>
      <xdr:nvPicPr>
        <xdr:cNvPr id="222" name="image219.png"/>
        <xdr:cNvPicPr preferRelativeResize="0"/>
      </xdr:nvPicPr>
      <xdr:blipFill>
        <a:blip xmlns:r="http://schemas.openxmlformats.org/officeDocument/2006/relationships" r:embed="rId22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87820500"/>
    <xdr:ext cx="704850" cy="466725"/>
    <xdr:pic>
      <xdr:nvPicPr>
        <xdr:cNvPr id="223" name="image220.png"/>
        <xdr:cNvPicPr preferRelativeResize="0"/>
      </xdr:nvPicPr>
      <xdr:blipFill>
        <a:blip xmlns:r="http://schemas.openxmlformats.org/officeDocument/2006/relationships" r:embed="rId222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89106375"/>
    <xdr:ext cx="704850" cy="466725"/>
    <xdr:pic>
      <xdr:nvPicPr>
        <xdr:cNvPr id="224" name="image222.png"/>
        <xdr:cNvPicPr preferRelativeResize="0"/>
      </xdr:nvPicPr>
      <xdr:blipFill>
        <a:blip xmlns:r="http://schemas.openxmlformats.org/officeDocument/2006/relationships" r:embed="rId223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90392250"/>
    <xdr:ext cx="704850" cy="466725"/>
    <xdr:pic>
      <xdr:nvPicPr>
        <xdr:cNvPr id="225" name="image223.png"/>
        <xdr:cNvPicPr preferRelativeResize="0"/>
      </xdr:nvPicPr>
      <xdr:blipFill>
        <a:blip xmlns:r="http://schemas.openxmlformats.org/officeDocument/2006/relationships" r:embed="rId224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91678125"/>
    <xdr:ext cx="704850" cy="466725"/>
    <xdr:pic>
      <xdr:nvPicPr>
        <xdr:cNvPr id="226" name="image225.png"/>
        <xdr:cNvPicPr preferRelativeResize="0"/>
      </xdr:nvPicPr>
      <xdr:blipFill>
        <a:blip xmlns:r="http://schemas.openxmlformats.org/officeDocument/2006/relationships" r:embed="rId225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92964000"/>
    <xdr:ext cx="704850" cy="466725"/>
    <xdr:pic>
      <xdr:nvPicPr>
        <xdr:cNvPr id="227" name="image229.png"/>
        <xdr:cNvPicPr preferRelativeResize="0"/>
      </xdr:nvPicPr>
      <xdr:blipFill>
        <a:blip xmlns:r="http://schemas.openxmlformats.org/officeDocument/2006/relationships" r:embed="rId226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94249875"/>
    <xdr:ext cx="704850" cy="466725"/>
    <xdr:pic>
      <xdr:nvPicPr>
        <xdr:cNvPr id="228" name="image226.png"/>
        <xdr:cNvPicPr preferRelativeResize="0"/>
      </xdr:nvPicPr>
      <xdr:blipFill>
        <a:blip xmlns:r="http://schemas.openxmlformats.org/officeDocument/2006/relationships" r:embed="rId227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95535750"/>
    <xdr:ext cx="704850" cy="466725"/>
    <xdr:pic>
      <xdr:nvPicPr>
        <xdr:cNvPr id="229" name="image224.png"/>
        <xdr:cNvPicPr preferRelativeResize="0"/>
      </xdr:nvPicPr>
      <xdr:blipFill>
        <a:blip xmlns:r="http://schemas.openxmlformats.org/officeDocument/2006/relationships" r:embed="rId228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96821625"/>
    <xdr:ext cx="704850" cy="466725"/>
    <xdr:pic>
      <xdr:nvPicPr>
        <xdr:cNvPr id="230" name="image228.png"/>
        <xdr:cNvPicPr preferRelativeResize="0"/>
      </xdr:nvPicPr>
      <xdr:blipFill>
        <a:blip xmlns:r="http://schemas.openxmlformats.org/officeDocument/2006/relationships" r:embed="rId229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98107500"/>
    <xdr:ext cx="704850" cy="466725"/>
    <xdr:pic>
      <xdr:nvPicPr>
        <xdr:cNvPr id="231" name="image227.png"/>
        <xdr:cNvPicPr preferRelativeResize="0"/>
      </xdr:nvPicPr>
      <xdr:blipFill>
        <a:blip xmlns:r="http://schemas.openxmlformats.org/officeDocument/2006/relationships" r:embed="rId230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99393375"/>
    <xdr:ext cx="704850" cy="466725"/>
    <xdr:pic>
      <xdr:nvPicPr>
        <xdr:cNvPr id="232" name="image230.png"/>
        <xdr:cNvPicPr preferRelativeResize="0"/>
      </xdr:nvPicPr>
      <xdr:blipFill>
        <a:blip xmlns:r="http://schemas.openxmlformats.org/officeDocument/2006/relationships" r:embed="rId23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00679250"/>
    <xdr:ext cx="704850" cy="466725"/>
    <xdr:pic>
      <xdr:nvPicPr>
        <xdr:cNvPr id="233" name="image231.png"/>
        <xdr:cNvPicPr preferRelativeResize="0"/>
      </xdr:nvPicPr>
      <xdr:blipFill>
        <a:blip xmlns:r="http://schemas.openxmlformats.org/officeDocument/2006/relationships" r:embed="rId232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01965125"/>
    <xdr:ext cx="704850" cy="466725"/>
    <xdr:pic>
      <xdr:nvPicPr>
        <xdr:cNvPr id="234" name="image232.png"/>
        <xdr:cNvPicPr preferRelativeResize="0"/>
      </xdr:nvPicPr>
      <xdr:blipFill>
        <a:blip xmlns:r="http://schemas.openxmlformats.org/officeDocument/2006/relationships" r:embed="rId233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03251000"/>
    <xdr:ext cx="704850" cy="466725"/>
    <xdr:pic>
      <xdr:nvPicPr>
        <xdr:cNvPr id="235" name="image233.png"/>
        <xdr:cNvPicPr preferRelativeResize="0"/>
      </xdr:nvPicPr>
      <xdr:blipFill>
        <a:blip xmlns:r="http://schemas.openxmlformats.org/officeDocument/2006/relationships" r:embed="rId234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04536875"/>
    <xdr:ext cx="704850" cy="466725"/>
    <xdr:pic>
      <xdr:nvPicPr>
        <xdr:cNvPr id="236" name="image234.png"/>
        <xdr:cNvPicPr preferRelativeResize="0"/>
      </xdr:nvPicPr>
      <xdr:blipFill>
        <a:blip xmlns:r="http://schemas.openxmlformats.org/officeDocument/2006/relationships" r:embed="rId235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05822750"/>
    <xdr:ext cx="704850" cy="466725"/>
    <xdr:pic>
      <xdr:nvPicPr>
        <xdr:cNvPr id="237" name="image235.png"/>
        <xdr:cNvPicPr preferRelativeResize="0"/>
      </xdr:nvPicPr>
      <xdr:blipFill>
        <a:blip xmlns:r="http://schemas.openxmlformats.org/officeDocument/2006/relationships" r:embed="rId236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07108625"/>
    <xdr:ext cx="704850" cy="466725"/>
    <xdr:pic>
      <xdr:nvPicPr>
        <xdr:cNvPr id="238" name="image237.png"/>
        <xdr:cNvPicPr preferRelativeResize="0"/>
      </xdr:nvPicPr>
      <xdr:blipFill>
        <a:blip xmlns:r="http://schemas.openxmlformats.org/officeDocument/2006/relationships" r:embed="rId237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08394500"/>
    <xdr:ext cx="704850" cy="466725"/>
    <xdr:pic>
      <xdr:nvPicPr>
        <xdr:cNvPr id="239" name="image240.png"/>
        <xdr:cNvPicPr preferRelativeResize="0"/>
      </xdr:nvPicPr>
      <xdr:blipFill>
        <a:blip xmlns:r="http://schemas.openxmlformats.org/officeDocument/2006/relationships" r:embed="rId238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09680375"/>
    <xdr:ext cx="704850" cy="466725"/>
    <xdr:pic>
      <xdr:nvPicPr>
        <xdr:cNvPr id="240" name="image236.png"/>
        <xdr:cNvPicPr preferRelativeResize="0"/>
      </xdr:nvPicPr>
      <xdr:blipFill>
        <a:blip xmlns:r="http://schemas.openxmlformats.org/officeDocument/2006/relationships" r:embed="rId239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10966250"/>
    <xdr:ext cx="704850" cy="466725"/>
    <xdr:pic>
      <xdr:nvPicPr>
        <xdr:cNvPr id="241" name="image241.png"/>
        <xdr:cNvPicPr preferRelativeResize="0"/>
      </xdr:nvPicPr>
      <xdr:blipFill>
        <a:blip xmlns:r="http://schemas.openxmlformats.org/officeDocument/2006/relationships" r:embed="rId240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12252125"/>
    <xdr:ext cx="704850" cy="466725"/>
    <xdr:pic>
      <xdr:nvPicPr>
        <xdr:cNvPr id="242" name="image239.png"/>
        <xdr:cNvPicPr preferRelativeResize="0"/>
      </xdr:nvPicPr>
      <xdr:blipFill>
        <a:blip xmlns:r="http://schemas.openxmlformats.org/officeDocument/2006/relationships" r:embed="rId24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13538000"/>
    <xdr:ext cx="704850" cy="466725"/>
    <xdr:pic>
      <xdr:nvPicPr>
        <xdr:cNvPr id="243" name="image238.png"/>
        <xdr:cNvPicPr preferRelativeResize="0"/>
      </xdr:nvPicPr>
      <xdr:blipFill>
        <a:blip xmlns:r="http://schemas.openxmlformats.org/officeDocument/2006/relationships" r:embed="rId242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14823875"/>
    <xdr:ext cx="704850" cy="466725"/>
    <xdr:pic>
      <xdr:nvPicPr>
        <xdr:cNvPr id="244" name="image242.png"/>
        <xdr:cNvPicPr preferRelativeResize="0"/>
      </xdr:nvPicPr>
      <xdr:blipFill>
        <a:blip xmlns:r="http://schemas.openxmlformats.org/officeDocument/2006/relationships" r:embed="rId243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16109750"/>
    <xdr:ext cx="704850" cy="466725"/>
    <xdr:pic>
      <xdr:nvPicPr>
        <xdr:cNvPr id="245" name="image243.png"/>
        <xdr:cNvPicPr preferRelativeResize="0"/>
      </xdr:nvPicPr>
      <xdr:blipFill>
        <a:blip xmlns:r="http://schemas.openxmlformats.org/officeDocument/2006/relationships" r:embed="rId244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17395625"/>
    <xdr:ext cx="704850" cy="466725"/>
    <xdr:pic>
      <xdr:nvPicPr>
        <xdr:cNvPr id="246" name="image244.png"/>
        <xdr:cNvPicPr preferRelativeResize="0"/>
      </xdr:nvPicPr>
      <xdr:blipFill>
        <a:blip xmlns:r="http://schemas.openxmlformats.org/officeDocument/2006/relationships" r:embed="rId245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18681500"/>
    <xdr:ext cx="704850" cy="466725"/>
    <xdr:pic>
      <xdr:nvPicPr>
        <xdr:cNvPr id="247" name="image245.png"/>
        <xdr:cNvPicPr preferRelativeResize="0"/>
      </xdr:nvPicPr>
      <xdr:blipFill>
        <a:blip xmlns:r="http://schemas.openxmlformats.org/officeDocument/2006/relationships" r:embed="rId246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19967375"/>
    <xdr:ext cx="704850" cy="466725"/>
    <xdr:pic>
      <xdr:nvPicPr>
        <xdr:cNvPr id="248" name="image248.png"/>
        <xdr:cNvPicPr preferRelativeResize="0"/>
      </xdr:nvPicPr>
      <xdr:blipFill>
        <a:blip xmlns:r="http://schemas.openxmlformats.org/officeDocument/2006/relationships" r:embed="rId247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21253250"/>
    <xdr:ext cx="704850" cy="466725"/>
    <xdr:pic>
      <xdr:nvPicPr>
        <xdr:cNvPr id="249" name="image253.png"/>
        <xdr:cNvPicPr preferRelativeResize="0"/>
      </xdr:nvPicPr>
      <xdr:blipFill>
        <a:blip xmlns:r="http://schemas.openxmlformats.org/officeDocument/2006/relationships" r:embed="rId248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22539125"/>
    <xdr:ext cx="704850" cy="466725"/>
    <xdr:pic>
      <xdr:nvPicPr>
        <xdr:cNvPr id="250" name="image247.png"/>
        <xdr:cNvPicPr preferRelativeResize="0"/>
      </xdr:nvPicPr>
      <xdr:blipFill>
        <a:blip xmlns:r="http://schemas.openxmlformats.org/officeDocument/2006/relationships" r:embed="rId249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23825000"/>
    <xdr:ext cx="704850" cy="466725"/>
    <xdr:pic>
      <xdr:nvPicPr>
        <xdr:cNvPr id="251" name="image249.png"/>
        <xdr:cNvPicPr preferRelativeResize="0"/>
      </xdr:nvPicPr>
      <xdr:blipFill>
        <a:blip xmlns:r="http://schemas.openxmlformats.org/officeDocument/2006/relationships" r:embed="rId250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25110875"/>
    <xdr:ext cx="704850" cy="466725"/>
    <xdr:pic>
      <xdr:nvPicPr>
        <xdr:cNvPr id="252" name="image252.png"/>
        <xdr:cNvPicPr preferRelativeResize="0"/>
      </xdr:nvPicPr>
      <xdr:blipFill>
        <a:blip xmlns:r="http://schemas.openxmlformats.org/officeDocument/2006/relationships" r:embed="rId25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26396750"/>
    <xdr:ext cx="704850" cy="466725"/>
    <xdr:pic>
      <xdr:nvPicPr>
        <xdr:cNvPr id="253" name="image246.png"/>
        <xdr:cNvPicPr preferRelativeResize="0"/>
      </xdr:nvPicPr>
      <xdr:blipFill>
        <a:blip xmlns:r="http://schemas.openxmlformats.org/officeDocument/2006/relationships" r:embed="rId252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27682625"/>
    <xdr:ext cx="704850" cy="466725"/>
    <xdr:pic>
      <xdr:nvPicPr>
        <xdr:cNvPr id="254" name="image250.png"/>
        <xdr:cNvPicPr preferRelativeResize="0"/>
      </xdr:nvPicPr>
      <xdr:blipFill>
        <a:blip xmlns:r="http://schemas.openxmlformats.org/officeDocument/2006/relationships" r:embed="rId253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28968500"/>
    <xdr:ext cx="704850" cy="466725"/>
    <xdr:pic>
      <xdr:nvPicPr>
        <xdr:cNvPr id="255" name="image251.png"/>
        <xdr:cNvPicPr preferRelativeResize="0"/>
      </xdr:nvPicPr>
      <xdr:blipFill>
        <a:blip xmlns:r="http://schemas.openxmlformats.org/officeDocument/2006/relationships" r:embed="rId254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30254375"/>
    <xdr:ext cx="704850" cy="466725"/>
    <xdr:pic>
      <xdr:nvPicPr>
        <xdr:cNvPr id="256" name="image254.png"/>
        <xdr:cNvPicPr preferRelativeResize="0"/>
      </xdr:nvPicPr>
      <xdr:blipFill>
        <a:blip xmlns:r="http://schemas.openxmlformats.org/officeDocument/2006/relationships" r:embed="rId255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31540250"/>
    <xdr:ext cx="704850" cy="466725"/>
    <xdr:pic>
      <xdr:nvPicPr>
        <xdr:cNvPr id="257" name="image258.png"/>
        <xdr:cNvPicPr preferRelativeResize="0"/>
      </xdr:nvPicPr>
      <xdr:blipFill>
        <a:blip xmlns:r="http://schemas.openxmlformats.org/officeDocument/2006/relationships" r:embed="rId256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32826125"/>
    <xdr:ext cx="704850" cy="466725"/>
    <xdr:pic>
      <xdr:nvPicPr>
        <xdr:cNvPr id="258" name="image256.png"/>
        <xdr:cNvPicPr preferRelativeResize="0"/>
      </xdr:nvPicPr>
      <xdr:blipFill>
        <a:blip xmlns:r="http://schemas.openxmlformats.org/officeDocument/2006/relationships" r:embed="rId257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34112000"/>
    <xdr:ext cx="704850" cy="466725"/>
    <xdr:pic>
      <xdr:nvPicPr>
        <xdr:cNvPr id="259" name="image255.png"/>
        <xdr:cNvPicPr preferRelativeResize="0"/>
      </xdr:nvPicPr>
      <xdr:blipFill>
        <a:blip xmlns:r="http://schemas.openxmlformats.org/officeDocument/2006/relationships" r:embed="rId258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35397875"/>
    <xdr:ext cx="704850" cy="466725"/>
    <xdr:pic>
      <xdr:nvPicPr>
        <xdr:cNvPr id="260" name="image257.png"/>
        <xdr:cNvPicPr preferRelativeResize="0"/>
      </xdr:nvPicPr>
      <xdr:blipFill>
        <a:blip xmlns:r="http://schemas.openxmlformats.org/officeDocument/2006/relationships" r:embed="rId259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36683750"/>
    <xdr:ext cx="704850" cy="466725"/>
    <xdr:pic>
      <xdr:nvPicPr>
        <xdr:cNvPr id="261" name="image263.png"/>
        <xdr:cNvPicPr preferRelativeResize="0"/>
      </xdr:nvPicPr>
      <xdr:blipFill>
        <a:blip xmlns:r="http://schemas.openxmlformats.org/officeDocument/2006/relationships" r:embed="rId260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37969625"/>
    <xdr:ext cx="704850" cy="466725"/>
    <xdr:pic>
      <xdr:nvPicPr>
        <xdr:cNvPr id="262" name="image259.png"/>
        <xdr:cNvPicPr preferRelativeResize="0"/>
      </xdr:nvPicPr>
      <xdr:blipFill>
        <a:blip xmlns:r="http://schemas.openxmlformats.org/officeDocument/2006/relationships" r:embed="rId26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39255500"/>
    <xdr:ext cx="704850" cy="466725"/>
    <xdr:pic>
      <xdr:nvPicPr>
        <xdr:cNvPr id="263" name="image262.png"/>
        <xdr:cNvPicPr preferRelativeResize="0"/>
      </xdr:nvPicPr>
      <xdr:blipFill>
        <a:blip xmlns:r="http://schemas.openxmlformats.org/officeDocument/2006/relationships" r:embed="rId262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40541375"/>
    <xdr:ext cx="704850" cy="466725"/>
    <xdr:pic>
      <xdr:nvPicPr>
        <xdr:cNvPr id="264" name="image261.png"/>
        <xdr:cNvPicPr preferRelativeResize="0"/>
      </xdr:nvPicPr>
      <xdr:blipFill>
        <a:blip xmlns:r="http://schemas.openxmlformats.org/officeDocument/2006/relationships" r:embed="rId263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41827250"/>
    <xdr:ext cx="704850" cy="466725"/>
    <xdr:pic>
      <xdr:nvPicPr>
        <xdr:cNvPr id="265" name="image260.png"/>
        <xdr:cNvPicPr preferRelativeResize="0"/>
      </xdr:nvPicPr>
      <xdr:blipFill>
        <a:blip xmlns:r="http://schemas.openxmlformats.org/officeDocument/2006/relationships" r:embed="rId264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43113125"/>
    <xdr:ext cx="704850" cy="466725"/>
    <xdr:pic>
      <xdr:nvPicPr>
        <xdr:cNvPr id="266" name="image266.png"/>
        <xdr:cNvPicPr preferRelativeResize="0"/>
      </xdr:nvPicPr>
      <xdr:blipFill>
        <a:blip xmlns:r="http://schemas.openxmlformats.org/officeDocument/2006/relationships" r:embed="rId265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44399000"/>
    <xdr:ext cx="704850" cy="466725"/>
    <xdr:pic>
      <xdr:nvPicPr>
        <xdr:cNvPr id="267" name="image268.png"/>
        <xdr:cNvPicPr preferRelativeResize="0"/>
      </xdr:nvPicPr>
      <xdr:blipFill>
        <a:blip xmlns:r="http://schemas.openxmlformats.org/officeDocument/2006/relationships" r:embed="rId266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45684875"/>
    <xdr:ext cx="704850" cy="466725"/>
    <xdr:pic>
      <xdr:nvPicPr>
        <xdr:cNvPr id="268" name="image264.png"/>
        <xdr:cNvPicPr preferRelativeResize="0"/>
      </xdr:nvPicPr>
      <xdr:blipFill>
        <a:blip xmlns:r="http://schemas.openxmlformats.org/officeDocument/2006/relationships" r:embed="rId267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46970750"/>
    <xdr:ext cx="704850" cy="466725"/>
    <xdr:pic>
      <xdr:nvPicPr>
        <xdr:cNvPr id="269" name="image269.png"/>
        <xdr:cNvPicPr preferRelativeResize="0"/>
      </xdr:nvPicPr>
      <xdr:blipFill>
        <a:blip xmlns:r="http://schemas.openxmlformats.org/officeDocument/2006/relationships" r:embed="rId268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48256625"/>
    <xdr:ext cx="704850" cy="466725"/>
    <xdr:pic>
      <xdr:nvPicPr>
        <xdr:cNvPr id="270" name="image265.png"/>
        <xdr:cNvPicPr preferRelativeResize="0"/>
      </xdr:nvPicPr>
      <xdr:blipFill>
        <a:blip xmlns:r="http://schemas.openxmlformats.org/officeDocument/2006/relationships" r:embed="rId269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49542500"/>
    <xdr:ext cx="704850" cy="466725"/>
    <xdr:pic>
      <xdr:nvPicPr>
        <xdr:cNvPr id="271" name="image267.png"/>
        <xdr:cNvPicPr preferRelativeResize="0"/>
      </xdr:nvPicPr>
      <xdr:blipFill>
        <a:blip xmlns:r="http://schemas.openxmlformats.org/officeDocument/2006/relationships" r:embed="rId270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50828375"/>
    <xdr:ext cx="704850" cy="466725"/>
    <xdr:pic>
      <xdr:nvPicPr>
        <xdr:cNvPr id="272" name="image271.png"/>
        <xdr:cNvPicPr preferRelativeResize="0"/>
      </xdr:nvPicPr>
      <xdr:blipFill>
        <a:blip xmlns:r="http://schemas.openxmlformats.org/officeDocument/2006/relationships" r:embed="rId27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52114250"/>
    <xdr:ext cx="704850" cy="466725"/>
    <xdr:pic>
      <xdr:nvPicPr>
        <xdr:cNvPr id="273" name="image270.png"/>
        <xdr:cNvPicPr preferRelativeResize="0"/>
      </xdr:nvPicPr>
      <xdr:blipFill>
        <a:blip xmlns:r="http://schemas.openxmlformats.org/officeDocument/2006/relationships" r:embed="rId272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53400125"/>
    <xdr:ext cx="704850" cy="466725"/>
    <xdr:pic>
      <xdr:nvPicPr>
        <xdr:cNvPr id="274" name="image272.png"/>
        <xdr:cNvPicPr preferRelativeResize="0"/>
      </xdr:nvPicPr>
      <xdr:blipFill>
        <a:blip xmlns:r="http://schemas.openxmlformats.org/officeDocument/2006/relationships" r:embed="rId273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54686000"/>
    <xdr:ext cx="704850" cy="466725"/>
    <xdr:pic>
      <xdr:nvPicPr>
        <xdr:cNvPr id="275" name="image273.png"/>
        <xdr:cNvPicPr preferRelativeResize="0"/>
      </xdr:nvPicPr>
      <xdr:blipFill>
        <a:blip xmlns:r="http://schemas.openxmlformats.org/officeDocument/2006/relationships" r:embed="rId274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55971875"/>
    <xdr:ext cx="704850" cy="466725"/>
    <xdr:pic>
      <xdr:nvPicPr>
        <xdr:cNvPr id="276" name="image280.png"/>
        <xdr:cNvPicPr preferRelativeResize="0"/>
      </xdr:nvPicPr>
      <xdr:blipFill>
        <a:blip xmlns:r="http://schemas.openxmlformats.org/officeDocument/2006/relationships" r:embed="rId275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57257750"/>
    <xdr:ext cx="704850" cy="466725"/>
    <xdr:pic>
      <xdr:nvPicPr>
        <xdr:cNvPr id="277" name="image275.png"/>
        <xdr:cNvPicPr preferRelativeResize="0"/>
      </xdr:nvPicPr>
      <xdr:blipFill>
        <a:blip xmlns:r="http://schemas.openxmlformats.org/officeDocument/2006/relationships" r:embed="rId276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58543625"/>
    <xdr:ext cx="704850" cy="466725"/>
    <xdr:pic>
      <xdr:nvPicPr>
        <xdr:cNvPr id="278" name="image276.png"/>
        <xdr:cNvPicPr preferRelativeResize="0"/>
      </xdr:nvPicPr>
      <xdr:blipFill>
        <a:blip xmlns:r="http://schemas.openxmlformats.org/officeDocument/2006/relationships" r:embed="rId277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59829500"/>
    <xdr:ext cx="704850" cy="466725"/>
    <xdr:pic>
      <xdr:nvPicPr>
        <xdr:cNvPr id="279" name="image274.png"/>
        <xdr:cNvPicPr preferRelativeResize="0"/>
      </xdr:nvPicPr>
      <xdr:blipFill>
        <a:blip xmlns:r="http://schemas.openxmlformats.org/officeDocument/2006/relationships" r:embed="rId278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61115375"/>
    <xdr:ext cx="704850" cy="466725"/>
    <xdr:pic>
      <xdr:nvPicPr>
        <xdr:cNvPr id="280" name="image277.png"/>
        <xdr:cNvPicPr preferRelativeResize="0"/>
      </xdr:nvPicPr>
      <xdr:blipFill>
        <a:blip xmlns:r="http://schemas.openxmlformats.org/officeDocument/2006/relationships" r:embed="rId279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62401250"/>
    <xdr:ext cx="704850" cy="466725"/>
    <xdr:pic>
      <xdr:nvPicPr>
        <xdr:cNvPr id="281" name="image278.png"/>
        <xdr:cNvPicPr preferRelativeResize="0"/>
      </xdr:nvPicPr>
      <xdr:blipFill>
        <a:blip xmlns:r="http://schemas.openxmlformats.org/officeDocument/2006/relationships" r:embed="rId280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63687125"/>
    <xdr:ext cx="704850" cy="466725"/>
    <xdr:pic>
      <xdr:nvPicPr>
        <xdr:cNvPr id="282" name="image279.png"/>
        <xdr:cNvPicPr preferRelativeResize="0"/>
      </xdr:nvPicPr>
      <xdr:blipFill>
        <a:blip xmlns:r="http://schemas.openxmlformats.org/officeDocument/2006/relationships" r:embed="rId28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64973000"/>
    <xdr:ext cx="704850" cy="466725"/>
    <xdr:pic>
      <xdr:nvPicPr>
        <xdr:cNvPr id="283" name="image282.png"/>
        <xdr:cNvPicPr preferRelativeResize="0"/>
      </xdr:nvPicPr>
      <xdr:blipFill>
        <a:blip xmlns:r="http://schemas.openxmlformats.org/officeDocument/2006/relationships" r:embed="rId282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66258875"/>
    <xdr:ext cx="704850" cy="466725"/>
    <xdr:pic>
      <xdr:nvPicPr>
        <xdr:cNvPr id="284" name="image281.png"/>
        <xdr:cNvPicPr preferRelativeResize="0"/>
      </xdr:nvPicPr>
      <xdr:blipFill>
        <a:blip xmlns:r="http://schemas.openxmlformats.org/officeDocument/2006/relationships" r:embed="rId283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67544750"/>
    <xdr:ext cx="704850" cy="466725"/>
    <xdr:pic>
      <xdr:nvPicPr>
        <xdr:cNvPr id="285" name="image283.png"/>
        <xdr:cNvPicPr preferRelativeResize="0"/>
      </xdr:nvPicPr>
      <xdr:blipFill>
        <a:blip xmlns:r="http://schemas.openxmlformats.org/officeDocument/2006/relationships" r:embed="rId284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68830625"/>
    <xdr:ext cx="704850" cy="466725"/>
    <xdr:pic>
      <xdr:nvPicPr>
        <xdr:cNvPr id="286" name="image284.png"/>
        <xdr:cNvPicPr preferRelativeResize="0"/>
      </xdr:nvPicPr>
      <xdr:blipFill>
        <a:blip xmlns:r="http://schemas.openxmlformats.org/officeDocument/2006/relationships" r:embed="rId285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70116500"/>
    <xdr:ext cx="704850" cy="466725"/>
    <xdr:pic>
      <xdr:nvPicPr>
        <xdr:cNvPr id="287" name="image285.png"/>
        <xdr:cNvPicPr preferRelativeResize="0"/>
      </xdr:nvPicPr>
      <xdr:blipFill>
        <a:blip xmlns:r="http://schemas.openxmlformats.org/officeDocument/2006/relationships" r:embed="rId286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71402375"/>
    <xdr:ext cx="704850" cy="466725"/>
    <xdr:pic>
      <xdr:nvPicPr>
        <xdr:cNvPr id="288" name="image293.png"/>
        <xdr:cNvPicPr preferRelativeResize="0"/>
      </xdr:nvPicPr>
      <xdr:blipFill>
        <a:blip xmlns:r="http://schemas.openxmlformats.org/officeDocument/2006/relationships" r:embed="rId287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72688250"/>
    <xdr:ext cx="704850" cy="466725"/>
    <xdr:pic>
      <xdr:nvPicPr>
        <xdr:cNvPr id="289" name="image288.png"/>
        <xdr:cNvPicPr preferRelativeResize="0"/>
      </xdr:nvPicPr>
      <xdr:blipFill>
        <a:blip xmlns:r="http://schemas.openxmlformats.org/officeDocument/2006/relationships" r:embed="rId288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73974125"/>
    <xdr:ext cx="704850" cy="466725"/>
    <xdr:pic>
      <xdr:nvPicPr>
        <xdr:cNvPr id="290" name="image287.png"/>
        <xdr:cNvPicPr preferRelativeResize="0"/>
      </xdr:nvPicPr>
      <xdr:blipFill>
        <a:blip xmlns:r="http://schemas.openxmlformats.org/officeDocument/2006/relationships" r:embed="rId289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75260000"/>
    <xdr:ext cx="704850" cy="466725"/>
    <xdr:pic>
      <xdr:nvPicPr>
        <xdr:cNvPr id="291" name="image286.png"/>
        <xdr:cNvPicPr preferRelativeResize="0"/>
      </xdr:nvPicPr>
      <xdr:blipFill>
        <a:blip xmlns:r="http://schemas.openxmlformats.org/officeDocument/2006/relationships" r:embed="rId290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76545875"/>
    <xdr:ext cx="704850" cy="466725"/>
    <xdr:pic>
      <xdr:nvPicPr>
        <xdr:cNvPr id="292" name="image289.png"/>
        <xdr:cNvPicPr preferRelativeResize="0"/>
      </xdr:nvPicPr>
      <xdr:blipFill>
        <a:blip xmlns:r="http://schemas.openxmlformats.org/officeDocument/2006/relationships" r:embed="rId29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77831750"/>
    <xdr:ext cx="704850" cy="466725"/>
    <xdr:pic>
      <xdr:nvPicPr>
        <xdr:cNvPr id="293" name="image296.png"/>
        <xdr:cNvPicPr preferRelativeResize="0"/>
      </xdr:nvPicPr>
      <xdr:blipFill>
        <a:blip xmlns:r="http://schemas.openxmlformats.org/officeDocument/2006/relationships" r:embed="rId292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79117625"/>
    <xdr:ext cx="704850" cy="466725"/>
    <xdr:pic>
      <xdr:nvPicPr>
        <xdr:cNvPr id="294" name="image290.png"/>
        <xdr:cNvPicPr preferRelativeResize="0"/>
      </xdr:nvPicPr>
      <xdr:blipFill>
        <a:blip xmlns:r="http://schemas.openxmlformats.org/officeDocument/2006/relationships" r:embed="rId293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80403500"/>
    <xdr:ext cx="704850" cy="466725"/>
    <xdr:pic>
      <xdr:nvPicPr>
        <xdr:cNvPr id="295" name="image292.png"/>
        <xdr:cNvPicPr preferRelativeResize="0"/>
      </xdr:nvPicPr>
      <xdr:blipFill>
        <a:blip xmlns:r="http://schemas.openxmlformats.org/officeDocument/2006/relationships" r:embed="rId294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81689375"/>
    <xdr:ext cx="704850" cy="466725"/>
    <xdr:pic>
      <xdr:nvPicPr>
        <xdr:cNvPr id="296" name="image301.png"/>
        <xdr:cNvPicPr preferRelativeResize="0"/>
      </xdr:nvPicPr>
      <xdr:blipFill>
        <a:blip xmlns:r="http://schemas.openxmlformats.org/officeDocument/2006/relationships" r:embed="rId295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82975250"/>
    <xdr:ext cx="704850" cy="466725"/>
    <xdr:pic>
      <xdr:nvPicPr>
        <xdr:cNvPr id="297" name="image298.png"/>
        <xdr:cNvPicPr preferRelativeResize="0"/>
      </xdr:nvPicPr>
      <xdr:blipFill>
        <a:blip xmlns:r="http://schemas.openxmlformats.org/officeDocument/2006/relationships" r:embed="rId296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84261125"/>
    <xdr:ext cx="704850" cy="466725"/>
    <xdr:pic>
      <xdr:nvPicPr>
        <xdr:cNvPr id="298" name="image297.png"/>
        <xdr:cNvPicPr preferRelativeResize="0"/>
      </xdr:nvPicPr>
      <xdr:blipFill>
        <a:blip xmlns:r="http://schemas.openxmlformats.org/officeDocument/2006/relationships" r:embed="rId297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85547000"/>
    <xdr:ext cx="704850" cy="466725"/>
    <xdr:pic>
      <xdr:nvPicPr>
        <xdr:cNvPr id="299" name="image300.png"/>
        <xdr:cNvPicPr preferRelativeResize="0"/>
      </xdr:nvPicPr>
      <xdr:blipFill>
        <a:blip xmlns:r="http://schemas.openxmlformats.org/officeDocument/2006/relationships" r:embed="rId298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86832875"/>
    <xdr:ext cx="704850" cy="466725"/>
    <xdr:pic>
      <xdr:nvPicPr>
        <xdr:cNvPr id="300" name="image299.png"/>
        <xdr:cNvPicPr preferRelativeResize="0"/>
      </xdr:nvPicPr>
      <xdr:blipFill>
        <a:blip xmlns:r="http://schemas.openxmlformats.org/officeDocument/2006/relationships" r:embed="rId299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81025" y="400050"/>
    <xdr:ext cx="733425" cy="466725"/>
    <xdr:pic>
      <xdr:nvPicPr>
        <xdr:cNvPr id="301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590675"/>
    <xdr:ext cx="733425" cy="466725"/>
    <xdr:pic>
      <xdr:nvPicPr>
        <xdr:cNvPr id="302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2876550"/>
    <xdr:ext cx="733425" cy="466725"/>
    <xdr:pic>
      <xdr:nvPicPr>
        <xdr:cNvPr id="303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4162425"/>
    <xdr:ext cx="733425" cy="466725"/>
    <xdr:pic>
      <xdr:nvPicPr>
        <xdr:cNvPr id="304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5448300"/>
    <xdr:ext cx="733425" cy="466725"/>
    <xdr:pic>
      <xdr:nvPicPr>
        <xdr:cNvPr id="305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6734175"/>
    <xdr:ext cx="733425" cy="466725"/>
    <xdr:pic>
      <xdr:nvPicPr>
        <xdr:cNvPr id="306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8020050"/>
    <xdr:ext cx="733425" cy="466725"/>
    <xdr:pic>
      <xdr:nvPicPr>
        <xdr:cNvPr id="307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9305925"/>
    <xdr:ext cx="733425" cy="466725"/>
    <xdr:pic>
      <xdr:nvPicPr>
        <xdr:cNvPr id="308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0591800"/>
    <xdr:ext cx="733425" cy="466725"/>
    <xdr:pic>
      <xdr:nvPicPr>
        <xdr:cNvPr id="309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1877675"/>
    <xdr:ext cx="733425" cy="466725"/>
    <xdr:pic>
      <xdr:nvPicPr>
        <xdr:cNvPr id="310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3163550"/>
    <xdr:ext cx="733425" cy="466725"/>
    <xdr:pic>
      <xdr:nvPicPr>
        <xdr:cNvPr id="311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4449425"/>
    <xdr:ext cx="733425" cy="466725"/>
    <xdr:pic>
      <xdr:nvPicPr>
        <xdr:cNvPr id="312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5735300"/>
    <xdr:ext cx="733425" cy="466725"/>
    <xdr:pic>
      <xdr:nvPicPr>
        <xdr:cNvPr id="313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7021175"/>
    <xdr:ext cx="733425" cy="466725"/>
    <xdr:pic>
      <xdr:nvPicPr>
        <xdr:cNvPr id="314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8307050"/>
    <xdr:ext cx="733425" cy="466725"/>
    <xdr:pic>
      <xdr:nvPicPr>
        <xdr:cNvPr id="315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9592925"/>
    <xdr:ext cx="733425" cy="466725"/>
    <xdr:pic>
      <xdr:nvPicPr>
        <xdr:cNvPr id="316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20878800"/>
    <xdr:ext cx="733425" cy="466725"/>
    <xdr:pic>
      <xdr:nvPicPr>
        <xdr:cNvPr id="317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22164675"/>
    <xdr:ext cx="733425" cy="466725"/>
    <xdr:pic>
      <xdr:nvPicPr>
        <xdr:cNvPr id="318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23450550"/>
    <xdr:ext cx="733425" cy="466725"/>
    <xdr:pic>
      <xdr:nvPicPr>
        <xdr:cNvPr id="319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24736425"/>
    <xdr:ext cx="733425" cy="466725"/>
    <xdr:pic>
      <xdr:nvPicPr>
        <xdr:cNvPr id="320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26022300"/>
    <xdr:ext cx="733425" cy="466725"/>
    <xdr:pic>
      <xdr:nvPicPr>
        <xdr:cNvPr id="321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27308175"/>
    <xdr:ext cx="733425" cy="466725"/>
    <xdr:pic>
      <xdr:nvPicPr>
        <xdr:cNvPr id="322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28594050"/>
    <xdr:ext cx="733425" cy="466725"/>
    <xdr:pic>
      <xdr:nvPicPr>
        <xdr:cNvPr id="323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29879925"/>
    <xdr:ext cx="733425" cy="466725"/>
    <xdr:pic>
      <xdr:nvPicPr>
        <xdr:cNvPr id="324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31165800"/>
    <xdr:ext cx="733425" cy="466725"/>
    <xdr:pic>
      <xdr:nvPicPr>
        <xdr:cNvPr id="325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32451675"/>
    <xdr:ext cx="733425" cy="466725"/>
    <xdr:pic>
      <xdr:nvPicPr>
        <xdr:cNvPr id="326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33737550"/>
    <xdr:ext cx="733425" cy="466725"/>
    <xdr:pic>
      <xdr:nvPicPr>
        <xdr:cNvPr id="327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35023425"/>
    <xdr:ext cx="733425" cy="466725"/>
    <xdr:pic>
      <xdr:nvPicPr>
        <xdr:cNvPr id="328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36309300"/>
    <xdr:ext cx="733425" cy="466725"/>
    <xdr:pic>
      <xdr:nvPicPr>
        <xdr:cNvPr id="329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37595175"/>
    <xdr:ext cx="733425" cy="466725"/>
    <xdr:pic>
      <xdr:nvPicPr>
        <xdr:cNvPr id="330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38881050"/>
    <xdr:ext cx="733425" cy="466725"/>
    <xdr:pic>
      <xdr:nvPicPr>
        <xdr:cNvPr id="331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40166925"/>
    <xdr:ext cx="733425" cy="466725"/>
    <xdr:pic>
      <xdr:nvPicPr>
        <xdr:cNvPr id="332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41452800"/>
    <xdr:ext cx="733425" cy="466725"/>
    <xdr:pic>
      <xdr:nvPicPr>
        <xdr:cNvPr id="333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42738675"/>
    <xdr:ext cx="733425" cy="466725"/>
    <xdr:pic>
      <xdr:nvPicPr>
        <xdr:cNvPr id="334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44024550"/>
    <xdr:ext cx="733425" cy="466725"/>
    <xdr:pic>
      <xdr:nvPicPr>
        <xdr:cNvPr id="335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45310425"/>
    <xdr:ext cx="733425" cy="466725"/>
    <xdr:pic>
      <xdr:nvPicPr>
        <xdr:cNvPr id="336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46596300"/>
    <xdr:ext cx="733425" cy="466725"/>
    <xdr:pic>
      <xdr:nvPicPr>
        <xdr:cNvPr id="337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47882175"/>
    <xdr:ext cx="733425" cy="466725"/>
    <xdr:pic>
      <xdr:nvPicPr>
        <xdr:cNvPr id="338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49168050"/>
    <xdr:ext cx="733425" cy="466725"/>
    <xdr:pic>
      <xdr:nvPicPr>
        <xdr:cNvPr id="339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50453925"/>
    <xdr:ext cx="733425" cy="466725"/>
    <xdr:pic>
      <xdr:nvPicPr>
        <xdr:cNvPr id="340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51739800"/>
    <xdr:ext cx="733425" cy="466725"/>
    <xdr:pic>
      <xdr:nvPicPr>
        <xdr:cNvPr id="341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53025675"/>
    <xdr:ext cx="733425" cy="466725"/>
    <xdr:pic>
      <xdr:nvPicPr>
        <xdr:cNvPr id="342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54311550"/>
    <xdr:ext cx="733425" cy="466725"/>
    <xdr:pic>
      <xdr:nvPicPr>
        <xdr:cNvPr id="343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55597425"/>
    <xdr:ext cx="733425" cy="466725"/>
    <xdr:pic>
      <xdr:nvPicPr>
        <xdr:cNvPr id="344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56883300"/>
    <xdr:ext cx="733425" cy="466725"/>
    <xdr:pic>
      <xdr:nvPicPr>
        <xdr:cNvPr id="345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58169175"/>
    <xdr:ext cx="733425" cy="466725"/>
    <xdr:pic>
      <xdr:nvPicPr>
        <xdr:cNvPr id="346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59455050"/>
    <xdr:ext cx="733425" cy="466725"/>
    <xdr:pic>
      <xdr:nvPicPr>
        <xdr:cNvPr id="347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60740925"/>
    <xdr:ext cx="733425" cy="466725"/>
    <xdr:pic>
      <xdr:nvPicPr>
        <xdr:cNvPr id="348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62026800"/>
    <xdr:ext cx="733425" cy="466725"/>
    <xdr:pic>
      <xdr:nvPicPr>
        <xdr:cNvPr id="349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63312675"/>
    <xdr:ext cx="733425" cy="466725"/>
    <xdr:pic>
      <xdr:nvPicPr>
        <xdr:cNvPr id="350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64598550"/>
    <xdr:ext cx="733425" cy="466725"/>
    <xdr:pic>
      <xdr:nvPicPr>
        <xdr:cNvPr id="351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65884425"/>
    <xdr:ext cx="733425" cy="466725"/>
    <xdr:pic>
      <xdr:nvPicPr>
        <xdr:cNvPr id="352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67170300"/>
    <xdr:ext cx="733425" cy="466725"/>
    <xdr:pic>
      <xdr:nvPicPr>
        <xdr:cNvPr id="353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68456175"/>
    <xdr:ext cx="733425" cy="466725"/>
    <xdr:pic>
      <xdr:nvPicPr>
        <xdr:cNvPr id="354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69742050"/>
    <xdr:ext cx="733425" cy="466725"/>
    <xdr:pic>
      <xdr:nvPicPr>
        <xdr:cNvPr id="355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71027925"/>
    <xdr:ext cx="733425" cy="466725"/>
    <xdr:pic>
      <xdr:nvPicPr>
        <xdr:cNvPr id="356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72313800"/>
    <xdr:ext cx="733425" cy="466725"/>
    <xdr:pic>
      <xdr:nvPicPr>
        <xdr:cNvPr id="357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73599675"/>
    <xdr:ext cx="733425" cy="466725"/>
    <xdr:pic>
      <xdr:nvPicPr>
        <xdr:cNvPr id="358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74885550"/>
    <xdr:ext cx="733425" cy="466725"/>
    <xdr:pic>
      <xdr:nvPicPr>
        <xdr:cNvPr id="359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76171425"/>
    <xdr:ext cx="733425" cy="466725"/>
    <xdr:pic>
      <xdr:nvPicPr>
        <xdr:cNvPr id="360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77457300"/>
    <xdr:ext cx="733425" cy="466725"/>
    <xdr:pic>
      <xdr:nvPicPr>
        <xdr:cNvPr id="361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78743175"/>
    <xdr:ext cx="733425" cy="466725"/>
    <xdr:pic>
      <xdr:nvPicPr>
        <xdr:cNvPr id="362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80029050"/>
    <xdr:ext cx="733425" cy="466725"/>
    <xdr:pic>
      <xdr:nvPicPr>
        <xdr:cNvPr id="363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81314925"/>
    <xdr:ext cx="733425" cy="466725"/>
    <xdr:pic>
      <xdr:nvPicPr>
        <xdr:cNvPr id="364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82600800"/>
    <xdr:ext cx="733425" cy="466725"/>
    <xdr:pic>
      <xdr:nvPicPr>
        <xdr:cNvPr id="365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83886675"/>
    <xdr:ext cx="733425" cy="466725"/>
    <xdr:pic>
      <xdr:nvPicPr>
        <xdr:cNvPr id="366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85172550"/>
    <xdr:ext cx="733425" cy="466725"/>
    <xdr:pic>
      <xdr:nvPicPr>
        <xdr:cNvPr id="367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86458425"/>
    <xdr:ext cx="733425" cy="466725"/>
    <xdr:pic>
      <xdr:nvPicPr>
        <xdr:cNvPr id="368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87744300"/>
    <xdr:ext cx="733425" cy="466725"/>
    <xdr:pic>
      <xdr:nvPicPr>
        <xdr:cNvPr id="369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89030175"/>
    <xdr:ext cx="733425" cy="466725"/>
    <xdr:pic>
      <xdr:nvPicPr>
        <xdr:cNvPr id="370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90316050"/>
    <xdr:ext cx="733425" cy="466725"/>
    <xdr:pic>
      <xdr:nvPicPr>
        <xdr:cNvPr id="371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91601925"/>
    <xdr:ext cx="733425" cy="466725"/>
    <xdr:pic>
      <xdr:nvPicPr>
        <xdr:cNvPr id="372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92887800"/>
    <xdr:ext cx="733425" cy="466725"/>
    <xdr:pic>
      <xdr:nvPicPr>
        <xdr:cNvPr id="373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94173675"/>
    <xdr:ext cx="733425" cy="466725"/>
    <xdr:pic>
      <xdr:nvPicPr>
        <xdr:cNvPr id="374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95459550"/>
    <xdr:ext cx="733425" cy="466725"/>
    <xdr:pic>
      <xdr:nvPicPr>
        <xdr:cNvPr id="375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96745425"/>
    <xdr:ext cx="733425" cy="466725"/>
    <xdr:pic>
      <xdr:nvPicPr>
        <xdr:cNvPr id="376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98031300"/>
    <xdr:ext cx="733425" cy="466725"/>
    <xdr:pic>
      <xdr:nvPicPr>
        <xdr:cNvPr id="377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99317175"/>
    <xdr:ext cx="733425" cy="466725"/>
    <xdr:pic>
      <xdr:nvPicPr>
        <xdr:cNvPr id="378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00603050"/>
    <xdr:ext cx="733425" cy="466725"/>
    <xdr:pic>
      <xdr:nvPicPr>
        <xdr:cNvPr id="379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01888925"/>
    <xdr:ext cx="733425" cy="466725"/>
    <xdr:pic>
      <xdr:nvPicPr>
        <xdr:cNvPr id="380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03174800"/>
    <xdr:ext cx="733425" cy="466725"/>
    <xdr:pic>
      <xdr:nvPicPr>
        <xdr:cNvPr id="381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04460675"/>
    <xdr:ext cx="733425" cy="466725"/>
    <xdr:pic>
      <xdr:nvPicPr>
        <xdr:cNvPr id="382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05746550"/>
    <xdr:ext cx="733425" cy="466725"/>
    <xdr:pic>
      <xdr:nvPicPr>
        <xdr:cNvPr id="383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07032425"/>
    <xdr:ext cx="733425" cy="466725"/>
    <xdr:pic>
      <xdr:nvPicPr>
        <xdr:cNvPr id="384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08318300"/>
    <xdr:ext cx="733425" cy="466725"/>
    <xdr:pic>
      <xdr:nvPicPr>
        <xdr:cNvPr id="385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09604175"/>
    <xdr:ext cx="733425" cy="466725"/>
    <xdr:pic>
      <xdr:nvPicPr>
        <xdr:cNvPr id="386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10890050"/>
    <xdr:ext cx="733425" cy="466725"/>
    <xdr:pic>
      <xdr:nvPicPr>
        <xdr:cNvPr id="387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12175925"/>
    <xdr:ext cx="733425" cy="466725"/>
    <xdr:pic>
      <xdr:nvPicPr>
        <xdr:cNvPr id="388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13461800"/>
    <xdr:ext cx="733425" cy="466725"/>
    <xdr:pic>
      <xdr:nvPicPr>
        <xdr:cNvPr id="389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14747675"/>
    <xdr:ext cx="733425" cy="466725"/>
    <xdr:pic>
      <xdr:nvPicPr>
        <xdr:cNvPr id="390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16033550"/>
    <xdr:ext cx="733425" cy="466725"/>
    <xdr:pic>
      <xdr:nvPicPr>
        <xdr:cNvPr id="391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17319425"/>
    <xdr:ext cx="733425" cy="466725"/>
    <xdr:pic>
      <xdr:nvPicPr>
        <xdr:cNvPr id="392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18605300"/>
    <xdr:ext cx="733425" cy="466725"/>
    <xdr:pic>
      <xdr:nvPicPr>
        <xdr:cNvPr id="393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19891175"/>
    <xdr:ext cx="733425" cy="466725"/>
    <xdr:pic>
      <xdr:nvPicPr>
        <xdr:cNvPr id="394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21177050"/>
    <xdr:ext cx="733425" cy="466725"/>
    <xdr:pic>
      <xdr:nvPicPr>
        <xdr:cNvPr id="395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22462925"/>
    <xdr:ext cx="733425" cy="466725"/>
    <xdr:pic>
      <xdr:nvPicPr>
        <xdr:cNvPr id="396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23748800"/>
    <xdr:ext cx="733425" cy="466725"/>
    <xdr:pic>
      <xdr:nvPicPr>
        <xdr:cNvPr id="397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25034675"/>
    <xdr:ext cx="733425" cy="466725"/>
    <xdr:pic>
      <xdr:nvPicPr>
        <xdr:cNvPr id="398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26320550"/>
    <xdr:ext cx="733425" cy="466725"/>
    <xdr:pic>
      <xdr:nvPicPr>
        <xdr:cNvPr id="399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27606425"/>
    <xdr:ext cx="733425" cy="466725"/>
    <xdr:pic>
      <xdr:nvPicPr>
        <xdr:cNvPr id="400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28892300"/>
    <xdr:ext cx="733425" cy="466725"/>
    <xdr:pic>
      <xdr:nvPicPr>
        <xdr:cNvPr id="401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30178175"/>
    <xdr:ext cx="733425" cy="466725"/>
    <xdr:pic>
      <xdr:nvPicPr>
        <xdr:cNvPr id="402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31464050"/>
    <xdr:ext cx="733425" cy="466725"/>
    <xdr:pic>
      <xdr:nvPicPr>
        <xdr:cNvPr id="403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32749925"/>
    <xdr:ext cx="733425" cy="466725"/>
    <xdr:pic>
      <xdr:nvPicPr>
        <xdr:cNvPr id="404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34035800"/>
    <xdr:ext cx="733425" cy="466725"/>
    <xdr:pic>
      <xdr:nvPicPr>
        <xdr:cNvPr id="405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35321675"/>
    <xdr:ext cx="733425" cy="466725"/>
    <xdr:pic>
      <xdr:nvPicPr>
        <xdr:cNvPr id="406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36607550"/>
    <xdr:ext cx="733425" cy="466725"/>
    <xdr:pic>
      <xdr:nvPicPr>
        <xdr:cNvPr id="407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37893425"/>
    <xdr:ext cx="733425" cy="466725"/>
    <xdr:pic>
      <xdr:nvPicPr>
        <xdr:cNvPr id="408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39179300"/>
    <xdr:ext cx="733425" cy="466725"/>
    <xdr:pic>
      <xdr:nvPicPr>
        <xdr:cNvPr id="409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40465175"/>
    <xdr:ext cx="733425" cy="466725"/>
    <xdr:pic>
      <xdr:nvPicPr>
        <xdr:cNvPr id="410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41751050"/>
    <xdr:ext cx="733425" cy="466725"/>
    <xdr:pic>
      <xdr:nvPicPr>
        <xdr:cNvPr id="411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43036925"/>
    <xdr:ext cx="733425" cy="466725"/>
    <xdr:pic>
      <xdr:nvPicPr>
        <xdr:cNvPr id="412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44322800"/>
    <xdr:ext cx="733425" cy="466725"/>
    <xdr:pic>
      <xdr:nvPicPr>
        <xdr:cNvPr id="413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45608675"/>
    <xdr:ext cx="733425" cy="466725"/>
    <xdr:pic>
      <xdr:nvPicPr>
        <xdr:cNvPr id="414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800100" y="146875500"/>
    <xdr:ext cx="723900" cy="466725"/>
    <xdr:pic>
      <xdr:nvPicPr>
        <xdr:cNvPr id="415" name="image294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23900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48180425"/>
    <xdr:ext cx="733425" cy="466725"/>
    <xdr:pic>
      <xdr:nvPicPr>
        <xdr:cNvPr id="416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49466300"/>
    <xdr:ext cx="733425" cy="466725"/>
    <xdr:pic>
      <xdr:nvPicPr>
        <xdr:cNvPr id="417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50752175"/>
    <xdr:ext cx="733425" cy="466725"/>
    <xdr:pic>
      <xdr:nvPicPr>
        <xdr:cNvPr id="418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52038050"/>
    <xdr:ext cx="733425" cy="466725"/>
    <xdr:pic>
      <xdr:nvPicPr>
        <xdr:cNvPr id="419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53323925"/>
    <xdr:ext cx="733425" cy="466725"/>
    <xdr:pic>
      <xdr:nvPicPr>
        <xdr:cNvPr id="420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54609800"/>
    <xdr:ext cx="733425" cy="466725"/>
    <xdr:pic>
      <xdr:nvPicPr>
        <xdr:cNvPr id="421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55895675"/>
    <xdr:ext cx="733425" cy="466725"/>
    <xdr:pic>
      <xdr:nvPicPr>
        <xdr:cNvPr id="422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57181550"/>
    <xdr:ext cx="733425" cy="466725"/>
    <xdr:pic>
      <xdr:nvPicPr>
        <xdr:cNvPr id="423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58467425"/>
    <xdr:ext cx="733425" cy="466725"/>
    <xdr:pic>
      <xdr:nvPicPr>
        <xdr:cNvPr id="424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59753300"/>
    <xdr:ext cx="733425" cy="466725"/>
    <xdr:pic>
      <xdr:nvPicPr>
        <xdr:cNvPr id="425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61039175"/>
    <xdr:ext cx="733425" cy="466725"/>
    <xdr:pic>
      <xdr:nvPicPr>
        <xdr:cNvPr id="426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62325050"/>
    <xdr:ext cx="733425" cy="466725"/>
    <xdr:pic>
      <xdr:nvPicPr>
        <xdr:cNvPr id="427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63610925"/>
    <xdr:ext cx="733425" cy="466725"/>
    <xdr:pic>
      <xdr:nvPicPr>
        <xdr:cNvPr id="428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64896800"/>
    <xdr:ext cx="733425" cy="466725"/>
    <xdr:pic>
      <xdr:nvPicPr>
        <xdr:cNvPr id="429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66182675"/>
    <xdr:ext cx="733425" cy="466725"/>
    <xdr:pic>
      <xdr:nvPicPr>
        <xdr:cNvPr id="430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67468550"/>
    <xdr:ext cx="733425" cy="466725"/>
    <xdr:pic>
      <xdr:nvPicPr>
        <xdr:cNvPr id="431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68754425"/>
    <xdr:ext cx="733425" cy="466725"/>
    <xdr:pic>
      <xdr:nvPicPr>
        <xdr:cNvPr id="432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70040300"/>
    <xdr:ext cx="733425" cy="466725"/>
    <xdr:pic>
      <xdr:nvPicPr>
        <xdr:cNvPr id="433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71326175"/>
    <xdr:ext cx="733425" cy="466725"/>
    <xdr:pic>
      <xdr:nvPicPr>
        <xdr:cNvPr id="434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72612050"/>
    <xdr:ext cx="733425" cy="466725"/>
    <xdr:pic>
      <xdr:nvPicPr>
        <xdr:cNvPr id="435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73897925"/>
    <xdr:ext cx="733425" cy="466725"/>
    <xdr:pic>
      <xdr:nvPicPr>
        <xdr:cNvPr id="436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75183800"/>
    <xdr:ext cx="733425" cy="466725"/>
    <xdr:pic>
      <xdr:nvPicPr>
        <xdr:cNvPr id="437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76469675"/>
    <xdr:ext cx="733425" cy="466725"/>
    <xdr:pic>
      <xdr:nvPicPr>
        <xdr:cNvPr id="438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77755550"/>
    <xdr:ext cx="733425" cy="466725"/>
    <xdr:pic>
      <xdr:nvPicPr>
        <xdr:cNvPr id="439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79041425"/>
    <xdr:ext cx="733425" cy="466725"/>
    <xdr:pic>
      <xdr:nvPicPr>
        <xdr:cNvPr id="440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80327300"/>
    <xdr:ext cx="733425" cy="466725"/>
    <xdr:pic>
      <xdr:nvPicPr>
        <xdr:cNvPr id="441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81613175"/>
    <xdr:ext cx="733425" cy="466725"/>
    <xdr:pic>
      <xdr:nvPicPr>
        <xdr:cNvPr id="442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82899050"/>
    <xdr:ext cx="733425" cy="466725"/>
    <xdr:pic>
      <xdr:nvPicPr>
        <xdr:cNvPr id="443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84184925"/>
    <xdr:ext cx="733425" cy="466725"/>
    <xdr:pic>
      <xdr:nvPicPr>
        <xdr:cNvPr id="444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85470800"/>
    <xdr:ext cx="733425" cy="466725"/>
    <xdr:pic>
      <xdr:nvPicPr>
        <xdr:cNvPr id="445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86756675"/>
    <xdr:ext cx="733425" cy="466725"/>
    <xdr:pic>
      <xdr:nvPicPr>
        <xdr:cNvPr id="446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88042550"/>
    <xdr:ext cx="733425" cy="466725"/>
    <xdr:pic>
      <xdr:nvPicPr>
        <xdr:cNvPr id="447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89328425"/>
    <xdr:ext cx="733425" cy="466725"/>
    <xdr:pic>
      <xdr:nvPicPr>
        <xdr:cNvPr id="448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90614300"/>
    <xdr:ext cx="733425" cy="466725"/>
    <xdr:pic>
      <xdr:nvPicPr>
        <xdr:cNvPr id="449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91900175"/>
    <xdr:ext cx="733425" cy="466725"/>
    <xdr:pic>
      <xdr:nvPicPr>
        <xdr:cNvPr id="450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93186050"/>
    <xdr:ext cx="733425" cy="466725"/>
    <xdr:pic>
      <xdr:nvPicPr>
        <xdr:cNvPr id="451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762000" y="194471925"/>
    <xdr:ext cx="733425" cy="466725"/>
    <xdr:pic>
      <xdr:nvPicPr>
        <xdr:cNvPr id="452" name="image291.png"/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733425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381000"/>
    <xdr:ext cx="704850" cy="466725"/>
    <xdr:pic>
      <xdr:nvPicPr>
        <xdr:cNvPr id="453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666875"/>
    <xdr:ext cx="704850" cy="466725"/>
    <xdr:pic>
      <xdr:nvPicPr>
        <xdr:cNvPr id="454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2952750"/>
    <xdr:ext cx="704850" cy="466725"/>
    <xdr:pic>
      <xdr:nvPicPr>
        <xdr:cNvPr id="455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4238625"/>
    <xdr:ext cx="704850" cy="466725"/>
    <xdr:pic>
      <xdr:nvPicPr>
        <xdr:cNvPr id="456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5524500"/>
    <xdr:ext cx="704850" cy="466725"/>
    <xdr:pic>
      <xdr:nvPicPr>
        <xdr:cNvPr id="457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6810375"/>
    <xdr:ext cx="704850" cy="466725"/>
    <xdr:pic>
      <xdr:nvPicPr>
        <xdr:cNvPr id="458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8096250"/>
    <xdr:ext cx="704850" cy="466725"/>
    <xdr:pic>
      <xdr:nvPicPr>
        <xdr:cNvPr id="459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9382125"/>
    <xdr:ext cx="704850" cy="466725"/>
    <xdr:pic>
      <xdr:nvPicPr>
        <xdr:cNvPr id="460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0668000"/>
    <xdr:ext cx="704850" cy="466725"/>
    <xdr:pic>
      <xdr:nvPicPr>
        <xdr:cNvPr id="461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1953875"/>
    <xdr:ext cx="704850" cy="466725"/>
    <xdr:pic>
      <xdr:nvPicPr>
        <xdr:cNvPr id="462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3239750"/>
    <xdr:ext cx="704850" cy="466725"/>
    <xdr:pic>
      <xdr:nvPicPr>
        <xdr:cNvPr id="463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4525625"/>
    <xdr:ext cx="704850" cy="466725"/>
    <xdr:pic>
      <xdr:nvPicPr>
        <xdr:cNvPr id="464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5811500"/>
    <xdr:ext cx="704850" cy="466725"/>
    <xdr:pic>
      <xdr:nvPicPr>
        <xdr:cNvPr id="465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7097375"/>
    <xdr:ext cx="704850" cy="466725"/>
    <xdr:pic>
      <xdr:nvPicPr>
        <xdr:cNvPr id="466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8383250"/>
    <xdr:ext cx="704850" cy="466725"/>
    <xdr:pic>
      <xdr:nvPicPr>
        <xdr:cNvPr id="467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9669125"/>
    <xdr:ext cx="704850" cy="466725"/>
    <xdr:pic>
      <xdr:nvPicPr>
        <xdr:cNvPr id="468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20955000"/>
    <xdr:ext cx="704850" cy="466725"/>
    <xdr:pic>
      <xdr:nvPicPr>
        <xdr:cNvPr id="469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22240875"/>
    <xdr:ext cx="704850" cy="466725"/>
    <xdr:pic>
      <xdr:nvPicPr>
        <xdr:cNvPr id="470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23526750"/>
    <xdr:ext cx="704850" cy="466725"/>
    <xdr:pic>
      <xdr:nvPicPr>
        <xdr:cNvPr id="471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24812625"/>
    <xdr:ext cx="704850" cy="466725"/>
    <xdr:pic>
      <xdr:nvPicPr>
        <xdr:cNvPr id="472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26098500"/>
    <xdr:ext cx="704850" cy="466725"/>
    <xdr:pic>
      <xdr:nvPicPr>
        <xdr:cNvPr id="473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27384375"/>
    <xdr:ext cx="704850" cy="466725"/>
    <xdr:pic>
      <xdr:nvPicPr>
        <xdr:cNvPr id="474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28670250"/>
    <xdr:ext cx="704850" cy="466725"/>
    <xdr:pic>
      <xdr:nvPicPr>
        <xdr:cNvPr id="475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29956125"/>
    <xdr:ext cx="704850" cy="466725"/>
    <xdr:pic>
      <xdr:nvPicPr>
        <xdr:cNvPr id="476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31242000"/>
    <xdr:ext cx="704850" cy="466725"/>
    <xdr:pic>
      <xdr:nvPicPr>
        <xdr:cNvPr id="477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32527875"/>
    <xdr:ext cx="704850" cy="466725"/>
    <xdr:pic>
      <xdr:nvPicPr>
        <xdr:cNvPr id="478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33813750"/>
    <xdr:ext cx="704850" cy="466725"/>
    <xdr:pic>
      <xdr:nvPicPr>
        <xdr:cNvPr id="479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35099625"/>
    <xdr:ext cx="704850" cy="466725"/>
    <xdr:pic>
      <xdr:nvPicPr>
        <xdr:cNvPr id="480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36385500"/>
    <xdr:ext cx="704850" cy="466725"/>
    <xdr:pic>
      <xdr:nvPicPr>
        <xdr:cNvPr id="481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37671375"/>
    <xdr:ext cx="704850" cy="466725"/>
    <xdr:pic>
      <xdr:nvPicPr>
        <xdr:cNvPr id="482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38957250"/>
    <xdr:ext cx="704850" cy="466725"/>
    <xdr:pic>
      <xdr:nvPicPr>
        <xdr:cNvPr id="483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40243125"/>
    <xdr:ext cx="704850" cy="466725"/>
    <xdr:pic>
      <xdr:nvPicPr>
        <xdr:cNvPr id="484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41529000"/>
    <xdr:ext cx="704850" cy="466725"/>
    <xdr:pic>
      <xdr:nvPicPr>
        <xdr:cNvPr id="485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42814875"/>
    <xdr:ext cx="704850" cy="466725"/>
    <xdr:pic>
      <xdr:nvPicPr>
        <xdr:cNvPr id="486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44100750"/>
    <xdr:ext cx="704850" cy="466725"/>
    <xdr:pic>
      <xdr:nvPicPr>
        <xdr:cNvPr id="487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45386625"/>
    <xdr:ext cx="704850" cy="466725"/>
    <xdr:pic>
      <xdr:nvPicPr>
        <xdr:cNvPr id="488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46672500"/>
    <xdr:ext cx="704850" cy="466725"/>
    <xdr:pic>
      <xdr:nvPicPr>
        <xdr:cNvPr id="489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47958375"/>
    <xdr:ext cx="704850" cy="466725"/>
    <xdr:pic>
      <xdr:nvPicPr>
        <xdr:cNvPr id="490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49244250"/>
    <xdr:ext cx="704850" cy="466725"/>
    <xdr:pic>
      <xdr:nvPicPr>
        <xdr:cNvPr id="491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50530125"/>
    <xdr:ext cx="704850" cy="466725"/>
    <xdr:pic>
      <xdr:nvPicPr>
        <xdr:cNvPr id="492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51816000"/>
    <xdr:ext cx="704850" cy="466725"/>
    <xdr:pic>
      <xdr:nvPicPr>
        <xdr:cNvPr id="493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53101875"/>
    <xdr:ext cx="704850" cy="466725"/>
    <xdr:pic>
      <xdr:nvPicPr>
        <xdr:cNvPr id="494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54387750"/>
    <xdr:ext cx="704850" cy="466725"/>
    <xdr:pic>
      <xdr:nvPicPr>
        <xdr:cNvPr id="495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55673625"/>
    <xdr:ext cx="704850" cy="466725"/>
    <xdr:pic>
      <xdr:nvPicPr>
        <xdr:cNvPr id="496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56959500"/>
    <xdr:ext cx="704850" cy="466725"/>
    <xdr:pic>
      <xdr:nvPicPr>
        <xdr:cNvPr id="497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58245375"/>
    <xdr:ext cx="704850" cy="466725"/>
    <xdr:pic>
      <xdr:nvPicPr>
        <xdr:cNvPr id="498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59531250"/>
    <xdr:ext cx="704850" cy="466725"/>
    <xdr:pic>
      <xdr:nvPicPr>
        <xdr:cNvPr id="499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60817125"/>
    <xdr:ext cx="704850" cy="466725"/>
    <xdr:pic>
      <xdr:nvPicPr>
        <xdr:cNvPr id="500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62103000"/>
    <xdr:ext cx="704850" cy="466725"/>
    <xdr:pic>
      <xdr:nvPicPr>
        <xdr:cNvPr id="501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63388875"/>
    <xdr:ext cx="704850" cy="466725"/>
    <xdr:pic>
      <xdr:nvPicPr>
        <xdr:cNvPr id="502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64674750"/>
    <xdr:ext cx="704850" cy="466725"/>
    <xdr:pic>
      <xdr:nvPicPr>
        <xdr:cNvPr id="503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65960625"/>
    <xdr:ext cx="704850" cy="466725"/>
    <xdr:pic>
      <xdr:nvPicPr>
        <xdr:cNvPr id="504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67246500"/>
    <xdr:ext cx="704850" cy="466725"/>
    <xdr:pic>
      <xdr:nvPicPr>
        <xdr:cNvPr id="505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68532375"/>
    <xdr:ext cx="704850" cy="466725"/>
    <xdr:pic>
      <xdr:nvPicPr>
        <xdr:cNvPr id="506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69818250"/>
    <xdr:ext cx="704850" cy="466725"/>
    <xdr:pic>
      <xdr:nvPicPr>
        <xdr:cNvPr id="507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71104125"/>
    <xdr:ext cx="704850" cy="466725"/>
    <xdr:pic>
      <xdr:nvPicPr>
        <xdr:cNvPr id="508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72390000"/>
    <xdr:ext cx="704850" cy="466725"/>
    <xdr:pic>
      <xdr:nvPicPr>
        <xdr:cNvPr id="509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73675875"/>
    <xdr:ext cx="704850" cy="466725"/>
    <xdr:pic>
      <xdr:nvPicPr>
        <xdr:cNvPr id="510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74961750"/>
    <xdr:ext cx="704850" cy="466725"/>
    <xdr:pic>
      <xdr:nvPicPr>
        <xdr:cNvPr id="511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76247625"/>
    <xdr:ext cx="704850" cy="466725"/>
    <xdr:pic>
      <xdr:nvPicPr>
        <xdr:cNvPr id="512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77533500"/>
    <xdr:ext cx="704850" cy="466725"/>
    <xdr:pic>
      <xdr:nvPicPr>
        <xdr:cNvPr id="513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78819375"/>
    <xdr:ext cx="704850" cy="466725"/>
    <xdr:pic>
      <xdr:nvPicPr>
        <xdr:cNvPr id="514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80105250"/>
    <xdr:ext cx="704850" cy="466725"/>
    <xdr:pic>
      <xdr:nvPicPr>
        <xdr:cNvPr id="515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81391125"/>
    <xdr:ext cx="704850" cy="466725"/>
    <xdr:pic>
      <xdr:nvPicPr>
        <xdr:cNvPr id="516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82677000"/>
    <xdr:ext cx="704850" cy="466725"/>
    <xdr:pic>
      <xdr:nvPicPr>
        <xdr:cNvPr id="517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83962875"/>
    <xdr:ext cx="704850" cy="466725"/>
    <xdr:pic>
      <xdr:nvPicPr>
        <xdr:cNvPr id="518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85248750"/>
    <xdr:ext cx="704850" cy="466725"/>
    <xdr:pic>
      <xdr:nvPicPr>
        <xdr:cNvPr id="519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86534625"/>
    <xdr:ext cx="704850" cy="466725"/>
    <xdr:pic>
      <xdr:nvPicPr>
        <xdr:cNvPr id="520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87820500"/>
    <xdr:ext cx="704850" cy="466725"/>
    <xdr:pic>
      <xdr:nvPicPr>
        <xdr:cNvPr id="521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89106375"/>
    <xdr:ext cx="704850" cy="466725"/>
    <xdr:pic>
      <xdr:nvPicPr>
        <xdr:cNvPr id="522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90392250"/>
    <xdr:ext cx="704850" cy="466725"/>
    <xdr:pic>
      <xdr:nvPicPr>
        <xdr:cNvPr id="523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91678125"/>
    <xdr:ext cx="704850" cy="466725"/>
    <xdr:pic>
      <xdr:nvPicPr>
        <xdr:cNvPr id="524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92964000"/>
    <xdr:ext cx="704850" cy="466725"/>
    <xdr:pic>
      <xdr:nvPicPr>
        <xdr:cNvPr id="525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94249875"/>
    <xdr:ext cx="704850" cy="466725"/>
    <xdr:pic>
      <xdr:nvPicPr>
        <xdr:cNvPr id="526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95535750"/>
    <xdr:ext cx="704850" cy="466725"/>
    <xdr:pic>
      <xdr:nvPicPr>
        <xdr:cNvPr id="527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96821625"/>
    <xdr:ext cx="704850" cy="466725"/>
    <xdr:pic>
      <xdr:nvPicPr>
        <xdr:cNvPr id="528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98107500"/>
    <xdr:ext cx="704850" cy="466725"/>
    <xdr:pic>
      <xdr:nvPicPr>
        <xdr:cNvPr id="529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99393375"/>
    <xdr:ext cx="704850" cy="466725"/>
    <xdr:pic>
      <xdr:nvPicPr>
        <xdr:cNvPr id="530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00679250"/>
    <xdr:ext cx="704850" cy="466725"/>
    <xdr:pic>
      <xdr:nvPicPr>
        <xdr:cNvPr id="531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01965125"/>
    <xdr:ext cx="704850" cy="466725"/>
    <xdr:pic>
      <xdr:nvPicPr>
        <xdr:cNvPr id="532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03251000"/>
    <xdr:ext cx="704850" cy="466725"/>
    <xdr:pic>
      <xdr:nvPicPr>
        <xdr:cNvPr id="533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04536875"/>
    <xdr:ext cx="704850" cy="466725"/>
    <xdr:pic>
      <xdr:nvPicPr>
        <xdr:cNvPr id="534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05822750"/>
    <xdr:ext cx="704850" cy="466725"/>
    <xdr:pic>
      <xdr:nvPicPr>
        <xdr:cNvPr id="535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07108625"/>
    <xdr:ext cx="704850" cy="466725"/>
    <xdr:pic>
      <xdr:nvPicPr>
        <xdr:cNvPr id="536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08394500"/>
    <xdr:ext cx="704850" cy="466725"/>
    <xdr:pic>
      <xdr:nvPicPr>
        <xdr:cNvPr id="537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09680375"/>
    <xdr:ext cx="704850" cy="466725"/>
    <xdr:pic>
      <xdr:nvPicPr>
        <xdr:cNvPr id="538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10966250"/>
    <xdr:ext cx="704850" cy="466725"/>
    <xdr:pic>
      <xdr:nvPicPr>
        <xdr:cNvPr id="539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12252125"/>
    <xdr:ext cx="704850" cy="466725"/>
    <xdr:pic>
      <xdr:nvPicPr>
        <xdr:cNvPr id="540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13538000"/>
    <xdr:ext cx="704850" cy="466725"/>
    <xdr:pic>
      <xdr:nvPicPr>
        <xdr:cNvPr id="541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14823875"/>
    <xdr:ext cx="704850" cy="466725"/>
    <xdr:pic>
      <xdr:nvPicPr>
        <xdr:cNvPr id="542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16109750"/>
    <xdr:ext cx="704850" cy="466725"/>
    <xdr:pic>
      <xdr:nvPicPr>
        <xdr:cNvPr id="543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17395625"/>
    <xdr:ext cx="704850" cy="466725"/>
    <xdr:pic>
      <xdr:nvPicPr>
        <xdr:cNvPr id="544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18681500"/>
    <xdr:ext cx="704850" cy="466725"/>
    <xdr:pic>
      <xdr:nvPicPr>
        <xdr:cNvPr id="545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19967375"/>
    <xdr:ext cx="704850" cy="466725"/>
    <xdr:pic>
      <xdr:nvPicPr>
        <xdr:cNvPr id="546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21253250"/>
    <xdr:ext cx="704850" cy="466725"/>
    <xdr:pic>
      <xdr:nvPicPr>
        <xdr:cNvPr id="547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22539125"/>
    <xdr:ext cx="704850" cy="466725"/>
    <xdr:pic>
      <xdr:nvPicPr>
        <xdr:cNvPr id="548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23825000"/>
    <xdr:ext cx="704850" cy="466725"/>
    <xdr:pic>
      <xdr:nvPicPr>
        <xdr:cNvPr id="549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25110875"/>
    <xdr:ext cx="704850" cy="466725"/>
    <xdr:pic>
      <xdr:nvPicPr>
        <xdr:cNvPr id="550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26396750"/>
    <xdr:ext cx="704850" cy="466725"/>
    <xdr:pic>
      <xdr:nvPicPr>
        <xdr:cNvPr id="551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27682625"/>
    <xdr:ext cx="704850" cy="466725"/>
    <xdr:pic>
      <xdr:nvPicPr>
        <xdr:cNvPr id="552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28968500"/>
    <xdr:ext cx="704850" cy="466725"/>
    <xdr:pic>
      <xdr:nvPicPr>
        <xdr:cNvPr id="553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30254375"/>
    <xdr:ext cx="704850" cy="466725"/>
    <xdr:pic>
      <xdr:nvPicPr>
        <xdr:cNvPr id="554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31540250"/>
    <xdr:ext cx="704850" cy="466725"/>
    <xdr:pic>
      <xdr:nvPicPr>
        <xdr:cNvPr id="555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32826125"/>
    <xdr:ext cx="704850" cy="466725"/>
    <xdr:pic>
      <xdr:nvPicPr>
        <xdr:cNvPr id="556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34112000"/>
    <xdr:ext cx="704850" cy="466725"/>
    <xdr:pic>
      <xdr:nvPicPr>
        <xdr:cNvPr id="557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35397875"/>
    <xdr:ext cx="704850" cy="466725"/>
    <xdr:pic>
      <xdr:nvPicPr>
        <xdr:cNvPr id="558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36683750"/>
    <xdr:ext cx="704850" cy="466725"/>
    <xdr:pic>
      <xdr:nvPicPr>
        <xdr:cNvPr id="559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37969625"/>
    <xdr:ext cx="704850" cy="466725"/>
    <xdr:pic>
      <xdr:nvPicPr>
        <xdr:cNvPr id="560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39255500"/>
    <xdr:ext cx="704850" cy="466725"/>
    <xdr:pic>
      <xdr:nvPicPr>
        <xdr:cNvPr id="561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40541375"/>
    <xdr:ext cx="704850" cy="466725"/>
    <xdr:pic>
      <xdr:nvPicPr>
        <xdr:cNvPr id="562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41827250"/>
    <xdr:ext cx="704850" cy="466725"/>
    <xdr:pic>
      <xdr:nvPicPr>
        <xdr:cNvPr id="563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43113125"/>
    <xdr:ext cx="704850" cy="466725"/>
    <xdr:pic>
      <xdr:nvPicPr>
        <xdr:cNvPr id="564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44399000"/>
    <xdr:ext cx="704850" cy="466725"/>
    <xdr:pic>
      <xdr:nvPicPr>
        <xdr:cNvPr id="565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45684875"/>
    <xdr:ext cx="704850" cy="466725"/>
    <xdr:pic>
      <xdr:nvPicPr>
        <xdr:cNvPr id="566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46970750"/>
    <xdr:ext cx="704850" cy="466725"/>
    <xdr:pic>
      <xdr:nvPicPr>
        <xdr:cNvPr id="567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48256625"/>
    <xdr:ext cx="704850" cy="466725"/>
    <xdr:pic>
      <xdr:nvPicPr>
        <xdr:cNvPr id="568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49542500"/>
    <xdr:ext cx="704850" cy="466725"/>
    <xdr:pic>
      <xdr:nvPicPr>
        <xdr:cNvPr id="569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50828375"/>
    <xdr:ext cx="704850" cy="466725"/>
    <xdr:pic>
      <xdr:nvPicPr>
        <xdr:cNvPr id="570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52114250"/>
    <xdr:ext cx="704850" cy="466725"/>
    <xdr:pic>
      <xdr:nvPicPr>
        <xdr:cNvPr id="571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53400125"/>
    <xdr:ext cx="704850" cy="466725"/>
    <xdr:pic>
      <xdr:nvPicPr>
        <xdr:cNvPr id="572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54686000"/>
    <xdr:ext cx="704850" cy="466725"/>
    <xdr:pic>
      <xdr:nvPicPr>
        <xdr:cNvPr id="573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55971875"/>
    <xdr:ext cx="704850" cy="466725"/>
    <xdr:pic>
      <xdr:nvPicPr>
        <xdr:cNvPr id="574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57257750"/>
    <xdr:ext cx="704850" cy="466725"/>
    <xdr:pic>
      <xdr:nvPicPr>
        <xdr:cNvPr id="575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58543625"/>
    <xdr:ext cx="704850" cy="466725"/>
    <xdr:pic>
      <xdr:nvPicPr>
        <xdr:cNvPr id="576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59829500"/>
    <xdr:ext cx="704850" cy="466725"/>
    <xdr:pic>
      <xdr:nvPicPr>
        <xdr:cNvPr id="577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61115375"/>
    <xdr:ext cx="704850" cy="466725"/>
    <xdr:pic>
      <xdr:nvPicPr>
        <xdr:cNvPr id="578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62401250"/>
    <xdr:ext cx="704850" cy="466725"/>
    <xdr:pic>
      <xdr:nvPicPr>
        <xdr:cNvPr id="579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63687125"/>
    <xdr:ext cx="704850" cy="466725"/>
    <xdr:pic>
      <xdr:nvPicPr>
        <xdr:cNvPr id="580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64973000"/>
    <xdr:ext cx="704850" cy="466725"/>
    <xdr:pic>
      <xdr:nvPicPr>
        <xdr:cNvPr id="581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66258875"/>
    <xdr:ext cx="704850" cy="466725"/>
    <xdr:pic>
      <xdr:nvPicPr>
        <xdr:cNvPr id="582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67544750"/>
    <xdr:ext cx="704850" cy="466725"/>
    <xdr:pic>
      <xdr:nvPicPr>
        <xdr:cNvPr id="583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68830625"/>
    <xdr:ext cx="704850" cy="466725"/>
    <xdr:pic>
      <xdr:nvPicPr>
        <xdr:cNvPr id="584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70116500"/>
    <xdr:ext cx="704850" cy="466725"/>
    <xdr:pic>
      <xdr:nvPicPr>
        <xdr:cNvPr id="585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71402375"/>
    <xdr:ext cx="704850" cy="466725"/>
    <xdr:pic>
      <xdr:nvPicPr>
        <xdr:cNvPr id="586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72688250"/>
    <xdr:ext cx="704850" cy="466725"/>
    <xdr:pic>
      <xdr:nvPicPr>
        <xdr:cNvPr id="587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73974125"/>
    <xdr:ext cx="704850" cy="466725"/>
    <xdr:pic>
      <xdr:nvPicPr>
        <xdr:cNvPr id="588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75260000"/>
    <xdr:ext cx="704850" cy="466725"/>
    <xdr:pic>
      <xdr:nvPicPr>
        <xdr:cNvPr id="589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76545875"/>
    <xdr:ext cx="704850" cy="466725"/>
    <xdr:pic>
      <xdr:nvPicPr>
        <xdr:cNvPr id="590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77831750"/>
    <xdr:ext cx="704850" cy="466725"/>
    <xdr:pic>
      <xdr:nvPicPr>
        <xdr:cNvPr id="591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79117625"/>
    <xdr:ext cx="704850" cy="466725"/>
    <xdr:pic>
      <xdr:nvPicPr>
        <xdr:cNvPr id="592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80403500"/>
    <xdr:ext cx="704850" cy="466725"/>
    <xdr:pic>
      <xdr:nvPicPr>
        <xdr:cNvPr id="593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81689375"/>
    <xdr:ext cx="704850" cy="466725"/>
    <xdr:pic>
      <xdr:nvPicPr>
        <xdr:cNvPr id="594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82975250"/>
    <xdr:ext cx="704850" cy="466725"/>
    <xdr:pic>
      <xdr:nvPicPr>
        <xdr:cNvPr id="595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84261125"/>
    <xdr:ext cx="704850" cy="466725"/>
    <xdr:pic>
      <xdr:nvPicPr>
        <xdr:cNvPr id="596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85547000"/>
    <xdr:ext cx="704850" cy="466725"/>
    <xdr:pic>
      <xdr:nvPicPr>
        <xdr:cNvPr id="597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86832875"/>
    <xdr:ext cx="704850" cy="466725"/>
    <xdr:pic>
      <xdr:nvPicPr>
        <xdr:cNvPr id="598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  <xdr:absoluteAnchor>
    <xdr:pos x="5000625" y="188118750"/>
    <xdr:ext cx="704850" cy="466725"/>
    <xdr:pic>
      <xdr:nvPicPr>
        <xdr:cNvPr id="599" name="image295.png"/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704850" cy="466725"/>
        </a:xfrm>
        <a:prstGeom prst="rect">
          <a:avLst/>
        </a:prstGeom>
        <a:noFill/>
      </xdr:spPr>
    </xdr:pic>
    <xdr:clientData fLocksWithSheet="0"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ot%20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ot 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9"/>
  <sheetViews>
    <sheetView tabSelected="1" workbookViewId="0"/>
  </sheetViews>
  <sheetFormatPr baseColWidth="10" defaultColWidth="17.33203125" defaultRowHeight="15" customHeight="1" x14ac:dyDescent="0"/>
  <cols>
    <col min="1" max="1" width="11.33203125" customWidth="1"/>
    <col min="2" max="2" width="17.1640625" customWidth="1"/>
    <col min="3" max="3" width="13.1640625" customWidth="1"/>
    <col min="4" max="15" width="11.33203125" customWidth="1"/>
  </cols>
  <sheetData>
    <row r="1" spans="1:15">
      <c r="A1" s="7">
        <v>101</v>
      </c>
      <c r="B1" s="21" t="s">
        <v>12</v>
      </c>
      <c r="C1" s="21" t="s">
        <v>38</v>
      </c>
      <c r="D1" s="7" t="s">
        <v>2</v>
      </c>
      <c r="E1" s="7">
        <v>101</v>
      </c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>
      <c r="A2" s="7">
        <v>102</v>
      </c>
      <c r="B2" s="21" t="s">
        <v>39</v>
      </c>
      <c r="C2" s="21" t="s">
        <v>40</v>
      </c>
      <c r="D2" s="7" t="s">
        <v>2</v>
      </c>
      <c r="E2" s="7">
        <v>102</v>
      </c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>
      <c r="A3" s="7">
        <v>103</v>
      </c>
      <c r="B3" s="21" t="s">
        <v>41</v>
      </c>
      <c r="C3" s="21" t="s">
        <v>42</v>
      </c>
      <c r="D3" s="7" t="s">
        <v>2</v>
      </c>
      <c r="E3" s="7">
        <v>103</v>
      </c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>
      <c r="A4" s="7">
        <v>104</v>
      </c>
      <c r="B4" s="21" t="s">
        <v>43</v>
      </c>
      <c r="C4" s="21" t="s">
        <v>44</v>
      </c>
      <c r="D4" s="7" t="s">
        <v>2</v>
      </c>
      <c r="E4" s="7">
        <v>104</v>
      </c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>
      <c r="A5" s="7">
        <v>105</v>
      </c>
      <c r="B5" s="21" t="s">
        <v>45</v>
      </c>
      <c r="C5" s="21" t="s">
        <v>46</v>
      </c>
      <c r="D5" s="7" t="s">
        <v>2</v>
      </c>
      <c r="E5" s="7">
        <v>105</v>
      </c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>
      <c r="A6" s="7">
        <v>106</v>
      </c>
      <c r="B6" s="21" t="s">
        <v>47</v>
      </c>
      <c r="C6" s="21" t="s">
        <v>48</v>
      </c>
      <c r="D6" s="7" t="s">
        <v>2</v>
      </c>
      <c r="E6" s="7">
        <v>106</v>
      </c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>
      <c r="A7" s="7">
        <v>107</v>
      </c>
      <c r="B7" s="21" t="s">
        <v>49</v>
      </c>
      <c r="C7" s="21" t="s">
        <v>50</v>
      </c>
      <c r="D7" s="7" t="s">
        <v>2</v>
      </c>
      <c r="E7" s="7">
        <v>107</v>
      </c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>
      <c r="A8" s="7">
        <v>108</v>
      </c>
      <c r="B8" s="21" t="s">
        <v>52</v>
      </c>
      <c r="C8" s="21" t="s">
        <v>53</v>
      </c>
      <c r="D8" s="7" t="s">
        <v>2</v>
      </c>
      <c r="E8" s="7">
        <v>108</v>
      </c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>
      <c r="A9" s="7">
        <v>109</v>
      </c>
      <c r="B9" s="21" t="s">
        <v>54</v>
      </c>
      <c r="C9" s="21" t="s">
        <v>55</v>
      </c>
      <c r="D9" s="7" t="s">
        <v>2</v>
      </c>
      <c r="E9" s="7">
        <v>109</v>
      </c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>
      <c r="A10" s="7">
        <v>110</v>
      </c>
      <c r="B10" s="21" t="s">
        <v>56</v>
      </c>
      <c r="C10" s="21" t="s">
        <v>57</v>
      </c>
      <c r="D10" s="7" t="s">
        <v>2</v>
      </c>
      <c r="E10" s="7">
        <v>110</v>
      </c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7">
        <v>111</v>
      </c>
      <c r="B11" s="21" t="s">
        <v>58</v>
      </c>
      <c r="C11" s="21" t="s">
        <v>59</v>
      </c>
      <c r="D11" s="7" t="s">
        <v>2</v>
      </c>
      <c r="E11" s="7">
        <v>111</v>
      </c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>
      <c r="A12" s="7">
        <v>112</v>
      </c>
      <c r="B12" s="21" t="s">
        <v>60</v>
      </c>
      <c r="C12" s="21" t="s">
        <v>61</v>
      </c>
      <c r="D12" s="7" t="s">
        <v>2</v>
      </c>
      <c r="E12" s="7">
        <v>112</v>
      </c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>
      <c r="A13" s="7">
        <v>113</v>
      </c>
      <c r="B13" s="21" t="s">
        <v>63</v>
      </c>
      <c r="C13" s="21" t="s">
        <v>64</v>
      </c>
      <c r="D13" s="7" t="s">
        <v>2</v>
      </c>
      <c r="E13" s="7">
        <v>113</v>
      </c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>
      <c r="A14" s="7">
        <v>114</v>
      </c>
      <c r="B14" s="21" t="s">
        <v>66</v>
      </c>
      <c r="C14" s="21" t="s">
        <v>67</v>
      </c>
      <c r="D14" s="7" t="s">
        <v>2</v>
      </c>
      <c r="E14" s="7">
        <v>114</v>
      </c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>
      <c r="A15" s="7">
        <v>115</v>
      </c>
      <c r="B15" s="21" t="s">
        <v>69</v>
      </c>
      <c r="C15" s="21" t="s">
        <v>70</v>
      </c>
      <c r="D15" s="7" t="s">
        <v>2</v>
      </c>
      <c r="E15" s="7">
        <v>115</v>
      </c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>
      <c r="A16" s="7">
        <v>116</v>
      </c>
      <c r="B16" s="21" t="s">
        <v>72</v>
      </c>
      <c r="C16" s="21" t="s">
        <v>73</v>
      </c>
      <c r="D16" s="7" t="s">
        <v>2</v>
      </c>
      <c r="E16" s="7">
        <v>116</v>
      </c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>
      <c r="A17" s="7">
        <v>117</v>
      </c>
      <c r="B17" s="21" t="s">
        <v>74</v>
      </c>
      <c r="C17" s="21" t="s">
        <v>75</v>
      </c>
      <c r="D17" s="7" t="s">
        <v>2</v>
      </c>
      <c r="E17" s="7">
        <v>117</v>
      </c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>
      <c r="A18" s="7">
        <v>118</v>
      </c>
      <c r="B18" s="21" t="s">
        <v>74</v>
      </c>
      <c r="C18" s="21" t="s">
        <v>76</v>
      </c>
      <c r="D18" s="7" t="s">
        <v>2</v>
      </c>
      <c r="E18" s="7">
        <v>118</v>
      </c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>
      <c r="A19" s="7">
        <v>119</v>
      </c>
      <c r="B19" s="21" t="s">
        <v>77</v>
      </c>
      <c r="C19" s="21" t="s">
        <v>61</v>
      </c>
      <c r="D19" s="7" t="s">
        <v>2</v>
      </c>
      <c r="E19" s="7">
        <v>119</v>
      </c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>
      <c r="A20" s="7">
        <v>120</v>
      </c>
      <c r="B20" s="21" t="s">
        <v>79</v>
      </c>
      <c r="C20" s="21" t="s">
        <v>80</v>
      </c>
      <c r="D20" s="7" t="s">
        <v>2</v>
      </c>
      <c r="E20" s="7">
        <v>120</v>
      </c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1:15">
      <c r="A21" s="7">
        <v>121</v>
      </c>
      <c r="B21" s="21" t="s">
        <v>83</v>
      </c>
      <c r="C21" s="21" t="s">
        <v>84</v>
      </c>
      <c r="D21" s="7" t="s">
        <v>2</v>
      </c>
      <c r="E21" s="7">
        <v>121</v>
      </c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>
      <c r="A22" s="7">
        <v>122</v>
      </c>
      <c r="B22" s="21" t="s">
        <v>85</v>
      </c>
      <c r="C22" s="21" t="s">
        <v>86</v>
      </c>
      <c r="D22" s="7" t="s">
        <v>2</v>
      </c>
      <c r="E22" s="7">
        <v>122</v>
      </c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5">
      <c r="A23" s="7">
        <v>123</v>
      </c>
      <c r="B23" s="21" t="s">
        <v>87</v>
      </c>
      <c r="C23" s="21" t="s">
        <v>88</v>
      </c>
      <c r="D23" s="7" t="s">
        <v>2</v>
      </c>
      <c r="E23" s="7">
        <v>123</v>
      </c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>
      <c r="A24" s="7">
        <v>124</v>
      </c>
      <c r="B24" s="21" t="s">
        <v>89</v>
      </c>
      <c r="C24" s="21" t="s">
        <v>90</v>
      </c>
      <c r="D24" s="7" t="s">
        <v>2</v>
      </c>
      <c r="E24" s="7">
        <v>124</v>
      </c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>
      <c r="A25" s="7">
        <v>125</v>
      </c>
      <c r="B25" s="21" t="s">
        <v>91</v>
      </c>
      <c r="C25" s="21" t="s">
        <v>92</v>
      </c>
      <c r="D25" s="7" t="s">
        <v>2</v>
      </c>
      <c r="E25" s="7">
        <v>125</v>
      </c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>
      <c r="A26" s="7">
        <v>126</v>
      </c>
      <c r="B26" s="21" t="s">
        <v>93</v>
      </c>
      <c r="C26" s="21" t="s">
        <v>94</v>
      </c>
      <c r="D26" s="7" t="s">
        <v>2</v>
      </c>
      <c r="E26" s="7">
        <v>126</v>
      </c>
      <c r="F26" s="5"/>
      <c r="G26" s="5"/>
      <c r="H26" s="5"/>
      <c r="I26" s="5"/>
      <c r="J26" s="5"/>
      <c r="K26" s="5"/>
      <c r="L26" s="5"/>
      <c r="M26" s="5"/>
      <c r="N26" s="5"/>
      <c r="O26" s="5"/>
    </row>
    <row r="27" spans="1:15">
      <c r="A27" s="7">
        <v>127</v>
      </c>
      <c r="B27" s="21" t="s">
        <v>93</v>
      </c>
      <c r="C27" s="21" t="s">
        <v>95</v>
      </c>
      <c r="D27" s="7" t="s">
        <v>2</v>
      </c>
      <c r="E27" s="7">
        <v>127</v>
      </c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>
      <c r="A28" s="7">
        <v>128</v>
      </c>
      <c r="B28" s="21" t="s">
        <v>96</v>
      </c>
      <c r="C28" s="21" t="s">
        <v>97</v>
      </c>
      <c r="D28" s="7" t="s">
        <v>2</v>
      </c>
      <c r="E28" s="7">
        <v>128</v>
      </c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>
      <c r="A29" s="7">
        <v>129</v>
      </c>
      <c r="B29" s="21" t="s">
        <v>98</v>
      </c>
      <c r="C29" s="21" t="s">
        <v>99</v>
      </c>
      <c r="D29" s="7" t="s">
        <v>2</v>
      </c>
      <c r="E29" s="7">
        <v>129</v>
      </c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>
      <c r="A30" s="7">
        <v>130</v>
      </c>
      <c r="B30" s="21" t="s">
        <v>100</v>
      </c>
      <c r="C30" s="21" t="s">
        <v>40</v>
      </c>
      <c r="D30" s="7" t="s">
        <v>2</v>
      </c>
      <c r="E30" s="7">
        <v>130</v>
      </c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>
      <c r="A31" s="7">
        <v>131</v>
      </c>
      <c r="B31" s="21" t="s">
        <v>101</v>
      </c>
      <c r="C31" s="21" t="s">
        <v>102</v>
      </c>
      <c r="D31" s="7" t="s">
        <v>2</v>
      </c>
      <c r="E31" s="7">
        <v>131</v>
      </c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>
      <c r="A32" s="7">
        <v>132</v>
      </c>
      <c r="B32" s="21" t="s">
        <v>103</v>
      </c>
      <c r="C32" s="21" t="s">
        <v>104</v>
      </c>
      <c r="D32" s="7" t="s">
        <v>2</v>
      </c>
      <c r="E32" s="7">
        <v>132</v>
      </c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>
      <c r="A33" s="7">
        <v>133</v>
      </c>
      <c r="B33" s="21" t="s">
        <v>105</v>
      </c>
      <c r="C33" s="21" t="s">
        <v>106</v>
      </c>
      <c r="D33" s="7" t="s">
        <v>2</v>
      </c>
      <c r="E33" s="7">
        <v>133</v>
      </c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>
      <c r="A34" s="7">
        <v>134</v>
      </c>
      <c r="B34" s="21" t="s">
        <v>108</v>
      </c>
      <c r="C34" s="21" t="s">
        <v>109</v>
      </c>
      <c r="D34" s="7" t="s">
        <v>2</v>
      </c>
      <c r="E34" s="7">
        <v>134</v>
      </c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>
      <c r="A35" s="7">
        <v>135</v>
      </c>
      <c r="B35" s="21" t="s">
        <v>110</v>
      </c>
      <c r="C35" s="21" t="s">
        <v>111</v>
      </c>
      <c r="D35" s="7" t="s">
        <v>2</v>
      </c>
      <c r="E35" s="7">
        <v>135</v>
      </c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>
      <c r="A36" s="7">
        <v>136</v>
      </c>
      <c r="B36" s="21" t="s">
        <v>112</v>
      </c>
      <c r="C36" s="21" t="s">
        <v>113</v>
      </c>
      <c r="D36" s="7" t="s">
        <v>2</v>
      </c>
      <c r="E36" s="7">
        <v>136</v>
      </c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>
      <c r="A37" s="7">
        <v>137</v>
      </c>
      <c r="B37" s="21" t="s">
        <v>114</v>
      </c>
      <c r="C37" s="21" t="s">
        <v>115</v>
      </c>
      <c r="D37" s="7" t="s">
        <v>2</v>
      </c>
      <c r="E37" s="7">
        <v>137</v>
      </c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>
      <c r="A38" s="7">
        <v>138</v>
      </c>
      <c r="B38" s="21" t="s">
        <v>116</v>
      </c>
      <c r="C38" s="21" t="s">
        <v>117</v>
      </c>
      <c r="D38" s="7" t="s">
        <v>2</v>
      </c>
      <c r="E38" s="7">
        <v>138</v>
      </c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>
      <c r="A39" s="7">
        <v>139</v>
      </c>
      <c r="B39" s="21" t="s">
        <v>118</v>
      </c>
      <c r="C39" s="21" t="s">
        <v>119</v>
      </c>
      <c r="D39" s="7" t="s">
        <v>2</v>
      </c>
      <c r="E39" s="7">
        <v>139</v>
      </c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>
      <c r="A40" s="7">
        <v>140</v>
      </c>
      <c r="B40" s="21" t="s">
        <v>120</v>
      </c>
      <c r="C40" s="21" t="s">
        <v>121</v>
      </c>
      <c r="D40" s="7" t="s">
        <v>2</v>
      </c>
      <c r="E40" s="7">
        <v>140</v>
      </c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>
      <c r="A41" s="7">
        <v>141</v>
      </c>
      <c r="B41" s="21" t="s">
        <v>122</v>
      </c>
      <c r="C41" s="21" t="s">
        <v>123</v>
      </c>
      <c r="D41" s="7" t="s">
        <v>2</v>
      </c>
      <c r="E41" s="7">
        <v>141</v>
      </c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>
      <c r="A42" s="7">
        <v>142</v>
      </c>
      <c r="B42" s="21" t="s">
        <v>124</v>
      </c>
      <c r="C42" s="21" t="s">
        <v>73</v>
      </c>
      <c r="D42" s="7" t="s">
        <v>2</v>
      </c>
      <c r="E42" s="7">
        <v>142</v>
      </c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>
      <c r="A43" s="7">
        <v>143</v>
      </c>
      <c r="B43" s="21" t="s">
        <v>125</v>
      </c>
      <c r="C43" s="21" t="s">
        <v>126</v>
      </c>
      <c r="D43" s="7" t="s">
        <v>2</v>
      </c>
      <c r="E43" s="7">
        <v>143</v>
      </c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>
      <c r="A44" s="7">
        <v>144</v>
      </c>
      <c r="B44" s="21" t="s">
        <v>127</v>
      </c>
      <c r="C44" s="21" t="s">
        <v>128</v>
      </c>
      <c r="D44" s="7" t="s">
        <v>2</v>
      </c>
      <c r="E44" s="7">
        <v>144</v>
      </c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>
      <c r="A45" s="7">
        <v>145</v>
      </c>
      <c r="B45" s="21" t="s">
        <v>129</v>
      </c>
      <c r="C45" s="21" t="s">
        <v>130</v>
      </c>
      <c r="D45" s="7" t="s">
        <v>2</v>
      </c>
      <c r="E45" s="7">
        <v>145</v>
      </c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>
      <c r="A46" s="7">
        <v>146</v>
      </c>
      <c r="B46" s="21" t="s">
        <v>131</v>
      </c>
      <c r="C46" s="21" t="s">
        <v>132</v>
      </c>
      <c r="D46" s="7" t="s">
        <v>2</v>
      </c>
      <c r="E46" s="7">
        <v>146</v>
      </c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>
      <c r="A47" s="7">
        <v>147</v>
      </c>
      <c r="B47" s="21" t="s">
        <v>133</v>
      </c>
      <c r="C47" s="21" t="s">
        <v>134</v>
      </c>
      <c r="D47" s="7" t="s">
        <v>2</v>
      </c>
      <c r="E47" s="7">
        <v>147</v>
      </c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>
      <c r="A48" s="7">
        <v>148</v>
      </c>
      <c r="B48" s="21" t="s">
        <v>135</v>
      </c>
      <c r="C48" s="21" t="s">
        <v>136</v>
      </c>
      <c r="D48" s="7" t="s">
        <v>2</v>
      </c>
      <c r="E48" s="7">
        <v>148</v>
      </c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>
      <c r="A49" s="7">
        <v>149</v>
      </c>
      <c r="B49" s="21" t="s">
        <v>137</v>
      </c>
      <c r="C49" s="21" t="s">
        <v>138</v>
      </c>
      <c r="D49" s="7" t="s">
        <v>2</v>
      </c>
      <c r="E49" s="7">
        <v>149</v>
      </c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>
      <c r="A50" s="7">
        <v>150</v>
      </c>
      <c r="B50" s="21" t="s">
        <v>140</v>
      </c>
      <c r="C50" s="21" t="s">
        <v>141</v>
      </c>
      <c r="D50" s="7" t="s">
        <v>2</v>
      </c>
      <c r="E50" s="7">
        <v>150</v>
      </c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>
      <c r="A51" s="7">
        <v>151</v>
      </c>
      <c r="B51" s="21" t="s">
        <v>142</v>
      </c>
      <c r="C51" s="21" t="s">
        <v>143</v>
      </c>
      <c r="D51" s="7" t="s">
        <v>2</v>
      </c>
      <c r="E51" s="7">
        <v>151</v>
      </c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>
      <c r="A52" s="7">
        <v>152</v>
      </c>
      <c r="B52" s="21" t="s">
        <v>144</v>
      </c>
      <c r="C52" s="21" t="s">
        <v>145</v>
      </c>
      <c r="D52" s="7" t="s">
        <v>2</v>
      </c>
      <c r="E52" s="7">
        <v>152</v>
      </c>
      <c r="F52" s="5"/>
      <c r="G52" s="5"/>
      <c r="H52" s="5"/>
      <c r="I52" s="5"/>
      <c r="J52" s="5"/>
      <c r="K52" s="5"/>
      <c r="L52" s="5"/>
      <c r="M52" s="5"/>
      <c r="N52" s="5"/>
      <c r="O52" s="5"/>
    </row>
    <row r="53" spans="1:15">
      <c r="A53" s="7">
        <v>153</v>
      </c>
      <c r="B53" s="21" t="s">
        <v>146</v>
      </c>
      <c r="C53" s="21" t="s">
        <v>147</v>
      </c>
      <c r="D53" s="7" t="s">
        <v>2</v>
      </c>
      <c r="E53" s="7">
        <v>153</v>
      </c>
      <c r="F53" s="5"/>
      <c r="G53" s="5"/>
      <c r="H53" s="5"/>
      <c r="I53" s="5"/>
      <c r="J53" s="5"/>
      <c r="K53" s="5"/>
      <c r="L53" s="5"/>
      <c r="M53" s="5"/>
      <c r="N53" s="5"/>
      <c r="O53" s="5"/>
    </row>
    <row r="54" spans="1:15">
      <c r="A54" s="7">
        <v>154</v>
      </c>
      <c r="B54" s="21" t="s">
        <v>148</v>
      </c>
      <c r="C54" s="21" t="s">
        <v>149</v>
      </c>
      <c r="D54" s="7" t="s">
        <v>2</v>
      </c>
      <c r="E54" s="7">
        <v>154</v>
      </c>
      <c r="F54" s="5"/>
      <c r="G54" s="5"/>
      <c r="H54" s="5"/>
      <c r="I54" s="5"/>
      <c r="J54" s="5"/>
      <c r="K54" s="5"/>
      <c r="L54" s="5"/>
      <c r="M54" s="5"/>
      <c r="N54" s="5"/>
      <c r="O54" s="5"/>
    </row>
    <row r="55" spans="1:15">
      <c r="A55" s="7">
        <v>155</v>
      </c>
      <c r="B55" s="21" t="s">
        <v>150</v>
      </c>
      <c r="C55" s="21" t="s">
        <v>151</v>
      </c>
      <c r="D55" s="7" t="s">
        <v>2</v>
      </c>
      <c r="E55" s="7">
        <v>155</v>
      </c>
      <c r="F55" s="5"/>
      <c r="G55" s="5"/>
      <c r="H55" s="5"/>
      <c r="I55" s="5"/>
      <c r="J55" s="5"/>
      <c r="K55" s="5"/>
      <c r="L55" s="5"/>
      <c r="M55" s="5"/>
      <c r="N55" s="5"/>
      <c r="O55" s="5"/>
    </row>
    <row r="56" spans="1:15">
      <c r="A56" s="7">
        <v>156</v>
      </c>
      <c r="B56" s="21" t="s">
        <v>152</v>
      </c>
      <c r="C56" s="21" t="s">
        <v>153</v>
      </c>
      <c r="D56" s="7" t="s">
        <v>2</v>
      </c>
      <c r="E56" s="7">
        <v>156</v>
      </c>
      <c r="F56" s="5"/>
      <c r="G56" s="5"/>
      <c r="H56" s="5"/>
      <c r="I56" s="5"/>
      <c r="J56" s="5"/>
      <c r="K56" s="5"/>
      <c r="L56" s="5"/>
      <c r="M56" s="5"/>
      <c r="N56" s="5"/>
      <c r="O56" s="5"/>
    </row>
    <row r="57" spans="1:15">
      <c r="A57" s="7">
        <v>157</v>
      </c>
      <c r="B57" s="21" t="s">
        <v>154</v>
      </c>
      <c r="C57" s="21" t="s">
        <v>155</v>
      </c>
      <c r="D57" s="7" t="s">
        <v>2</v>
      </c>
      <c r="E57" s="7">
        <v>157</v>
      </c>
      <c r="F57" s="5"/>
      <c r="G57" s="5"/>
      <c r="H57" s="5"/>
      <c r="I57" s="5"/>
      <c r="J57" s="5"/>
      <c r="K57" s="5"/>
      <c r="L57" s="5"/>
      <c r="M57" s="5"/>
      <c r="N57" s="5"/>
      <c r="O57" s="5"/>
    </row>
    <row r="58" spans="1:15">
      <c r="A58" s="7">
        <v>158</v>
      </c>
      <c r="B58" s="21" t="s">
        <v>156</v>
      </c>
      <c r="C58" s="21" t="s">
        <v>157</v>
      </c>
      <c r="D58" s="7" t="s">
        <v>2</v>
      </c>
      <c r="E58" s="7">
        <v>158</v>
      </c>
      <c r="F58" s="5"/>
      <c r="G58" s="5"/>
      <c r="H58" s="5"/>
      <c r="I58" s="5"/>
      <c r="J58" s="5"/>
      <c r="K58" s="5"/>
      <c r="L58" s="5"/>
      <c r="M58" s="5"/>
      <c r="N58" s="5"/>
      <c r="O58" s="5"/>
    </row>
    <row r="59" spans="1:15">
      <c r="A59" s="7">
        <v>159</v>
      </c>
      <c r="B59" s="21" t="s">
        <v>158</v>
      </c>
      <c r="C59" s="21" t="s">
        <v>159</v>
      </c>
      <c r="D59" s="7" t="s">
        <v>2</v>
      </c>
      <c r="E59" s="7">
        <v>159</v>
      </c>
      <c r="F59" s="5"/>
      <c r="G59" s="5"/>
      <c r="H59" s="5"/>
      <c r="I59" s="5"/>
      <c r="J59" s="5"/>
      <c r="K59" s="5"/>
      <c r="L59" s="5"/>
      <c r="M59" s="5"/>
      <c r="N59" s="5"/>
      <c r="O59" s="5"/>
    </row>
    <row r="60" spans="1:15">
      <c r="A60" s="7">
        <v>160</v>
      </c>
      <c r="B60" s="21" t="s">
        <v>160</v>
      </c>
      <c r="C60" s="21" t="s">
        <v>161</v>
      </c>
      <c r="D60" s="7" t="s">
        <v>2</v>
      </c>
      <c r="E60" s="7">
        <v>160</v>
      </c>
      <c r="F60" s="5"/>
      <c r="G60" s="5"/>
      <c r="H60" s="5"/>
      <c r="I60" s="5"/>
      <c r="J60" s="5"/>
      <c r="K60" s="5"/>
      <c r="L60" s="5"/>
      <c r="M60" s="5"/>
      <c r="N60" s="5"/>
      <c r="O60" s="5"/>
    </row>
    <row r="61" spans="1:15">
      <c r="A61" s="7">
        <v>161</v>
      </c>
      <c r="B61" s="21" t="s">
        <v>162</v>
      </c>
      <c r="C61" s="21" t="s">
        <v>163</v>
      </c>
      <c r="D61" s="7" t="s">
        <v>2</v>
      </c>
      <c r="E61" s="7">
        <v>161</v>
      </c>
      <c r="F61" s="5"/>
      <c r="G61" s="5"/>
      <c r="H61" s="5"/>
      <c r="I61" s="5"/>
      <c r="J61" s="5"/>
      <c r="K61" s="5"/>
      <c r="L61" s="5"/>
      <c r="M61" s="5"/>
      <c r="N61" s="5"/>
      <c r="O61" s="5"/>
    </row>
    <row r="62" spans="1:15">
      <c r="A62" s="7">
        <v>162</v>
      </c>
      <c r="B62" s="21" t="s">
        <v>164</v>
      </c>
      <c r="C62" s="21" t="s">
        <v>165</v>
      </c>
      <c r="D62" s="7" t="s">
        <v>2</v>
      </c>
      <c r="E62" s="7">
        <v>162</v>
      </c>
      <c r="F62" s="5"/>
      <c r="G62" s="5"/>
      <c r="H62" s="5"/>
      <c r="I62" s="5"/>
      <c r="J62" s="5"/>
      <c r="K62" s="5"/>
      <c r="L62" s="5"/>
      <c r="M62" s="5"/>
      <c r="N62" s="5"/>
      <c r="O62" s="5"/>
    </row>
    <row r="63" spans="1:15">
      <c r="A63" s="7">
        <v>163</v>
      </c>
      <c r="B63" s="21" t="s">
        <v>166</v>
      </c>
      <c r="C63" s="21" t="s">
        <v>167</v>
      </c>
      <c r="D63" s="7" t="s">
        <v>2</v>
      </c>
      <c r="E63" s="7">
        <v>163</v>
      </c>
      <c r="F63" s="5"/>
      <c r="G63" s="5"/>
      <c r="H63" s="5"/>
      <c r="I63" s="5"/>
      <c r="J63" s="5"/>
      <c r="K63" s="5"/>
      <c r="L63" s="5"/>
      <c r="M63" s="5"/>
      <c r="N63" s="5"/>
      <c r="O63" s="5"/>
    </row>
    <row r="64" spans="1:15">
      <c r="A64" s="7">
        <v>164</v>
      </c>
      <c r="B64" s="21" t="s">
        <v>168</v>
      </c>
      <c r="C64" s="21" t="s">
        <v>169</v>
      </c>
      <c r="D64" s="7" t="s">
        <v>2</v>
      </c>
      <c r="E64" s="7">
        <v>164</v>
      </c>
      <c r="F64" s="5"/>
      <c r="G64" s="5"/>
      <c r="H64" s="5"/>
      <c r="I64" s="5"/>
      <c r="J64" s="5"/>
      <c r="K64" s="5"/>
      <c r="L64" s="5"/>
      <c r="M64" s="5"/>
      <c r="N64" s="5"/>
      <c r="O64" s="5"/>
    </row>
    <row r="65" spans="1:15">
      <c r="A65" s="7">
        <v>165</v>
      </c>
      <c r="B65" s="2" t="s">
        <v>170</v>
      </c>
      <c r="C65" s="2" t="s">
        <v>171</v>
      </c>
      <c r="D65" s="7" t="s">
        <v>2</v>
      </c>
      <c r="E65" s="7">
        <v>165</v>
      </c>
      <c r="F65" s="5"/>
      <c r="G65" s="5"/>
      <c r="H65" s="5"/>
      <c r="I65" s="5"/>
      <c r="J65" s="5"/>
      <c r="K65" s="5"/>
      <c r="L65" s="5"/>
      <c r="M65" s="5"/>
      <c r="N65" s="5"/>
      <c r="O65" s="5"/>
    </row>
    <row r="66" spans="1:15">
      <c r="A66" s="7">
        <v>166</v>
      </c>
      <c r="B66" s="2" t="s">
        <v>172</v>
      </c>
      <c r="C66" s="2" t="s">
        <v>173</v>
      </c>
      <c r="D66" s="7" t="s">
        <v>2</v>
      </c>
      <c r="E66" s="7">
        <v>166</v>
      </c>
      <c r="F66" s="5"/>
      <c r="G66" s="5"/>
      <c r="H66" s="5"/>
      <c r="I66" s="5"/>
      <c r="J66" s="5"/>
      <c r="K66" s="5"/>
      <c r="L66" s="5"/>
      <c r="M66" s="5"/>
      <c r="N66" s="5"/>
      <c r="O66" s="5"/>
    </row>
    <row r="67" spans="1:15">
      <c r="A67" s="7">
        <v>167</v>
      </c>
      <c r="B67" s="2" t="s">
        <v>174</v>
      </c>
      <c r="C67" s="2" t="s">
        <v>175</v>
      </c>
      <c r="D67" s="7" t="s">
        <v>2</v>
      </c>
      <c r="E67" s="7">
        <v>167</v>
      </c>
      <c r="F67" s="5"/>
      <c r="G67" s="5"/>
      <c r="H67" s="5"/>
      <c r="I67" s="5"/>
      <c r="J67" s="5"/>
      <c r="K67" s="5"/>
      <c r="L67" s="5"/>
      <c r="M67" s="5"/>
      <c r="N67" s="5"/>
      <c r="O67" s="5"/>
    </row>
    <row r="68" spans="1:15">
      <c r="A68" s="7">
        <v>168</v>
      </c>
      <c r="B68" s="2" t="s">
        <v>17</v>
      </c>
      <c r="C68" s="2" t="s">
        <v>17</v>
      </c>
      <c r="D68" s="7" t="s">
        <v>2</v>
      </c>
      <c r="E68" s="7">
        <v>168</v>
      </c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>
      <c r="A69" s="7">
        <v>169</v>
      </c>
      <c r="B69" s="2" t="s">
        <v>17</v>
      </c>
      <c r="C69" s="2" t="s">
        <v>17</v>
      </c>
      <c r="D69" s="7" t="s">
        <v>2</v>
      </c>
      <c r="E69" s="7">
        <v>169</v>
      </c>
      <c r="F69" s="5"/>
      <c r="G69" s="5"/>
      <c r="H69" s="5"/>
      <c r="I69" s="5"/>
      <c r="J69" s="5"/>
      <c r="K69" s="5"/>
      <c r="L69" s="5"/>
      <c r="M69" s="5"/>
      <c r="N69" s="5"/>
      <c r="O69" s="5"/>
    </row>
    <row r="70" spans="1:15">
      <c r="A70" s="7">
        <v>170</v>
      </c>
      <c r="B70" s="2" t="s">
        <v>17</v>
      </c>
      <c r="C70" s="2" t="s">
        <v>17</v>
      </c>
      <c r="D70" s="7" t="s">
        <v>2</v>
      </c>
      <c r="E70" s="7">
        <v>170</v>
      </c>
      <c r="F70" s="5"/>
      <c r="G70" s="5"/>
      <c r="H70" s="5"/>
      <c r="I70" s="5"/>
      <c r="J70" s="5"/>
      <c r="K70" s="5"/>
      <c r="L70" s="5"/>
      <c r="M70" s="5"/>
      <c r="N70" s="5"/>
      <c r="O70" s="5"/>
    </row>
    <row r="71" spans="1:15">
      <c r="A71" s="7">
        <v>171</v>
      </c>
      <c r="B71" s="2" t="s">
        <v>17</v>
      </c>
      <c r="C71" s="2" t="s">
        <v>17</v>
      </c>
      <c r="D71" s="7" t="s">
        <v>2</v>
      </c>
      <c r="E71" s="7">
        <v>171</v>
      </c>
      <c r="F71" s="5"/>
      <c r="G71" s="5"/>
      <c r="H71" s="5"/>
      <c r="I71" s="5"/>
      <c r="J71" s="5"/>
      <c r="K71" s="5"/>
      <c r="L71" s="5"/>
      <c r="M71" s="5"/>
      <c r="N71" s="5"/>
      <c r="O71" s="5"/>
    </row>
    <row r="72" spans="1:15">
      <c r="A72" s="7">
        <v>172</v>
      </c>
      <c r="B72" s="2" t="s">
        <v>17</v>
      </c>
      <c r="C72" s="2" t="s">
        <v>17</v>
      </c>
      <c r="D72" s="7" t="s">
        <v>2</v>
      </c>
      <c r="E72" s="7">
        <v>172</v>
      </c>
      <c r="F72" s="5"/>
      <c r="G72" s="5"/>
      <c r="H72" s="5"/>
      <c r="I72" s="5"/>
      <c r="J72" s="5"/>
      <c r="K72" s="5"/>
      <c r="L72" s="5"/>
      <c r="M72" s="5"/>
      <c r="N72" s="5"/>
      <c r="O72" s="5"/>
    </row>
    <row r="73" spans="1:15">
      <c r="A73" s="7">
        <v>173</v>
      </c>
      <c r="B73" s="2" t="s">
        <v>17</v>
      </c>
      <c r="C73" s="2" t="s">
        <v>17</v>
      </c>
      <c r="D73" s="7" t="s">
        <v>2</v>
      </c>
      <c r="E73" s="7">
        <v>173</v>
      </c>
      <c r="F73" s="5"/>
      <c r="G73" s="5"/>
      <c r="H73" s="5"/>
      <c r="I73" s="5"/>
      <c r="J73" s="5"/>
      <c r="K73" s="5"/>
      <c r="L73" s="5"/>
      <c r="M73" s="5"/>
      <c r="N73" s="5"/>
      <c r="O73" s="5"/>
    </row>
    <row r="74" spans="1:15">
      <c r="A74" s="7">
        <v>174</v>
      </c>
      <c r="B74" s="69" t="s">
        <v>17</v>
      </c>
      <c r="C74" s="69" t="s">
        <v>17</v>
      </c>
      <c r="D74" s="7" t="s">
        <v>2</v>
      </c>
      <c r="E74" s="7">
        <v>174</v>
      </c>
      <c r="F74" s="5"/>
      <c r="G74" s="5"/>
      <c r="H74" s="5"/>
      <c r="I74" s="5"/>
      <c r="J74" s="5"/>
      <c r="K74" s="5"/>
      <c r="L74" s="5"/>
      <c r="M74" s="5"/>
      <c r="N74" s="5"/>
      <c r="O74" s="5"/>
    </row>
    <row r="75" spans="1:15">
      <c r="A75" s="7">
        <v>175</v>
      </c>
      <c r="B75" s="21" t="s">
        <v>274</v>
      </c>
      <c r="C75" s="21" t="s">
        <v>275</v>
      </c>
      <c r="D75" s="28" t="s">
        <v>269</v>
      </c>
      <c r="E75" s="7">
        <v>175</v>
      </c>
      <c r="F75" s="5"/>
      <c r="G75" s="5"/>
      <c r="H75" s="5"/>
      <c r="I75" s="5"/>
      <c r="J75" s="5"/>
      <c r="K75" s="5"/>
      <c r="L75" s="5"/>
      <c r="M75" s="5"/>
      <c r="N75" s="5"/>
      <c r="O75" s="5"/>
    </row>
    <row r="76" spans="1:15">
      <c r="A76" s="7">
        <v>176</v>
      </c>
      <c r="B76" s="21" t="s">
        <v>204</v>
      </c>
      <c r="C76" s="21" t="s">
        <v>276</v>
      </c>
      <c r="D76" s="28" t="s">
        <v>269</v>
      </c>
      <c r="E76" s="7">
        <v>176</v>
      </c>
      <c r="F76" s="5"/>
      <c r="G76" s="5"/>
      <c r="H76" s="5"/>
      <c r="I76" s="5"/>
      <c r="J76" s="5"/>
      <c r="K76" s="5"/>
      <c r="L76" s="5"/>
      <c r="M76" s="5"/>
      <c r="N76" s="5"/>
      <c r="O76" s="5"/>
    </row>
    <row r="77" spans="1:15">
      <c r="A77" s="7">
        <v>177</v>
      </c>
      <c r="B77" s="21" t="s">
        <v>277</v>
      </c>
      <c r="C77" s="21" t="s">
        <v>278</v>
      </c>
      <c r="D77" s="28" t="s">
        <v>269</v>
      </c>
      <c r="E77" s="7">
        <v>177</v>
      </c>
      <c r="F77" s="5"/>
      <c r="G77" s="5"/>
      <c r="H77" s="5"/>
      <c r="I77" s="5"/>
      <c r="J77" s="5"/>
      <c r="K77" s="5"/>
      <c r="L77" s="5"/>
      <c r="M77" s="5"/>
      <c r="N77" s="5"/>
      <c r="O77" s="5"/>
    </row>
    <row r="78" spans="1:15">
      <c r="A78" s="7">
        <v>178</v>
      </c>
      <c r="B78" s="21" t="s">
        <v>279</v>
      </c>
      <c r="C78" s="21" t="s">
        <v>280</v>
      </c>
      <c r="D78" s="28" t="s">
        <v>269</v>
      </c>
      <c r="E78" s="7">
        <v>178</v>
      </c>
      <c r="F78" s="5"/>
      <c r="G78" s="5"/>
      <c r="H78" s="5"/>
      <c r="I78" s="5"/>
      <c r="J78" s="5"/>
      <c r="K78" s="5"/>
      <c r="L78" s="5"/>
      <c r="M78" s="5"/>
      <c r="N78" s="5"/>
      <c r="O78" s="5"/>
    </row>
    <row r="79" spans="1:15">
      <c r="A79" s="7">
        <v>179</v>
      </c>
      <c r="B79" s="21" t="s">
        <v>281</v>
      </c>
      <c r="C79" s="21" t="s">
        <v>282</v>
      </c>
      <c r="D79" s="28" t="s">
        <v>269</v>
      </c>
      <c r="E79" s="7">
        <v>179</v>
      </c>
      <c r="F79" s="5"/>
      <c r="G79" s="5"/>
      <c r="H79" s="5"/>
      <c r="I79" s="5"/>
      <c r="J79" s="5"/>
      <c r="K79" s="5"/>
      <c r="L79" s="5"/>
      <c r="M79" s="5"/>
      <c r="N79" s="5"/>
      <c r="O79" s="5"/>
    </row>
    <row r="80" spans="1:15">
      <c r="A80" s="7">
        <v>180</v>
      </c>
      <c r="B80" s="21" t="s">
        <v>283</v>
      </c>
      <c r="C80" s="21" t="s">
        <v>285</v>
      </c>
      <c r="D80" s="28" t="s">
        <v>269</v>
      </c>
      <c r="E80" s="7">
        <v>180</v>
      </c>
      <c r="F80" s="5"/>
      <c r="G80" s="5"/>
      <c r="H80" s="5"/>
      <c r="I80" s="5"/>
      <c r="J80" s="5"/>
      <c r="K80" s="5"/>
      <c r="L80" s="5"/>
      <c r="M80" s="5"/>
      <c r="N80" s="5"/>
      <c r="O80" s="5"/>
    </row>
    <row r="81" spans="1:15">
      <c r="A81" s="7">
        <v>181</v>
      </c>
      <c r="B81" s="21" t="s">
        <v>286</v>
      </c>
      <c r="C81" s="21" t="s">
        <v>287</v>
      </c>
      <c r="D81" s="28" t="s">
        <v>269</v>
      </c>
      <c r="E81" s="7">
        <v>181</v>
      </c>
      <c r="F81" s="5"/>
      <c r="G81" s="5"/>
      <c r="H81" s="5"/>
      <c r="I81" s="5"/>
      <c r="J81" s="5"/>
      <c r="K81" s="5"/>
      <c r="L81" s="5"/>
      <c r="M81" s="5"/>
      <c r="N81" s="5"/>
      <c r="O81" s="5"/>
    </row>
    <row r="82" spans="1:15">
      <c r="A82" s="7">
        <v>182</v>
      </c>
      <c r="B82" s="21" t="s">
        <v>289</v>
      </c>
      <c r="C82" s="21" t="s">
        <v>290</v>
      </c>
      <c r="D82" s="28" t="s">
        <v>269</v>
      </c>
      <c r="E82" s="7">
        <v>182</v>
      </c>
      <c r="F82" s="5"/>
      <c r="G82" s="5"/>
      <c r="H82" s="5"/>
      <c r="I82" s="5"/>
      <c r="J82" s="5"/>
      <c r="K82" s="5"/>
      <c r="L82" s="5"/>
      <c r="M82" s="5"/>
      <c r="N82" s="5"/>
      <c r="O82" s="5"/>
    </row>
    <row r="83" spans="1:15">
      <c r="A83" s="7">
        <v>183</v>
      </c>
      <c r="B83" s="21" t="s">
        <v>291</v>
      </c>
      <c r="C83" s="21" t="s">
        <v>292</v>
      </c>
      <c r="D83" s="28" t="s">
        <v>269</v>
      </c>
      <c r="E83" s="7">
        <v>183</v>
      </c>
      <c r="F83" s="5"/>
      <c r="G83" s="5"/>
      <c r="H83" s="5"/>
      <c r="I83" s="5"/>
      <c r="J83" s="5"/>
      <c r="K83" s="5"/>
      <c r="L83" s="5"/>
      <c r="M83" s="5"/>
      <c r="N83" s="5"/>
      <c r="O83" s="5"/>
    </row>
    <row r="84" spans="1:15">
      <c r="A84" s="7">
        <v>184</v>
      </c>
      <c r="B84" s="21" t="s">
        <v>291</v>
      </c>
      <c r="C84" s="21" t="s">
        <v>293</v>
      </c>
      <c r="D84" s="28" t="s">
        <v>269</v>
      </c>
      <c r="E84" s="7">
        <v>184</v>
      </c>
      <c r="F84" s="5"/>
      <c r="G84" s="5"/>
      <c r="H84" s="5"/>
      <c r="I84" s="5"/>
      <c r="J84" s="5"/>
      <c r="K84" s="5"/>
      <c r="L84" s="5"/>
      <c r="M84" s="5"/>
      <c r="N84" s="5"/>
      <c r="O84" s="5"/>
    </row>
    <row r="85" spans="1:15">
      <c r="A85" s="7">
        <v>185</v>
      </c>
      <c r="B85" s="21" t="s">
        <v>294</v>
      </c>
      <c r="C85" s="21" t="s">
        <v>295</v>
      </c>
      <c r="D85" s="28" t="s">
        <v>269</v>
      </c>
      <c r="E85" s="7">
        <v>185</v>
      </c>
      <c r="F85" s="5"/>
      <c r="G85" s="5"/>
      <c r="H85" s="5"/>
      <c r="I85" s="5"/>
      <c r="J85" s="5"/>
      <c r="K85" s="5"/>
      <c r="L85" s="5"/>
      <c r="M85" s="5"/>
      <c r="N85" s="5"/>
      <c r="O85" s="5"/>
    </row>
    <row r="86" spans="1:15">
      <c r="A86" s="7">
        <v>186</v>
      </c>
      <c r="B86" s="21" t="s">
        <v>296</v>
      </c>
      <c r="C86" s="21" t="s">
        <v>297</v>
      </c>
      <c r="D86" s="28" t="s">
        <v>269</v>
      </c>
      <c r="E86" s="7">
        <v>186</v>
      </c>
      <c r="F86" s="5"/>
      <c r="G86" s="5"/>
      <c r="H86" s="5"/>
      <c r="I86" s="5"/>
      <c r="J86" s="5"/>
      <c r="K86" s="5"/>
      <c r="L86" s="5"/>
      <c r="M86" s="5"/>
      <c r="N86" s="5"/>
      <c r="O86" s="5"/>
    </row>
    <row r="87" spans="1:15">
      <c r="A87" s="7">
        <v>187</v>
      </c>
      <c r="B87" s="21" t="s">
        <v>298</v>
      </c>
      <c r="C87" s="21" t="s">
        <v>299</v>
      </c>
      <c r="D87" s="28" t="s">
        <v>269</v>
      </c>
      <c r="E87" s="7">
        <v>187</v>
      </c>
      <c r="F87" s="5"/>
      <c r="G87" s="5"/>
      <c r="H87" s="5"/>
      <c r="I87" s="5"/>
      <c r="J87" s="5"/>
      <c r="K87" s="5"/>
      <c r="L87" s="5"/>
      <c r="M87" s="5"/>
      <c r="N87" s="5"/>
      <c r="O87" s="5"/>
    </row>
    <row r="88" spans="1:15">
      <c r="A88" s="7">
        <v>188</v>
      </c>
      <c r="B88" s="21" t="s">
        <v>300</v>
      </c>
      <c r="C88" s="21" t="s">
        <v>301</v>
      </c>
      <c r="D88" s="28" t="s">
        <v>269</v>
      </c>
      <c r="E88" s="7">
        <v>188</v>
      </c>
      <c r="F88" s="5"/>
      <c r="G88" s="5"/>
      <c r="H88" s="5"/>
      <c r="I88" s="5"/>
      <c r="J88" s="5"/>
      <c r="K88" s="5"/>
      <c r="L88" s="5"/>
      <c r="M88" s="5"/>
      <c r="N88" s="5"/>
      <c r="O88" s="5"/>
    </row>
    <row r="89" spans="1:15">
      <c r="A89" s="7">
        <v>189</v>
      </c>
      <c r="B89" s="21" t="s">
        <v>302</v>
      </c>
      <c r="C89" s="21" t="s">
        <v>303</v>
      </c>
      <c r="D89" s="28" t="s">
        <v>269</v>
      </c>
      <c r="E89" s="7">
        <v>189</v>
      </c>
      <c r="F89" s="5"/>
      <c r="G89" s="5"/>
      <c r="H89" s="5"/>
      <c r="I89" s="5"/>
      <c r="J89" s="5"/>
      <c r="K89" s="5"/>
      <c r="L89" s="5"/>
      <c r="M89" s="5"/>
      <c r="N89" s="5"/>
      <c r="O89" s="5"/>
    </row>
    <row r="90" spans="1:15">
      <c r="A90" s="7">
        <v>190</v>
      </c>
      <c r="B90" s="21" t="s">
        <v>304</v>
      </c>
      <c r="C90" s="21" t="s">
        <v>305</v>
      </c>
      <c r="D90" s="28" t="s">
        <v>269</v>
      </c>
      <c r="E90" s="7">
        <v>190</v>
      </c>
      <c r="F90" s="5"/>
      <c r="G90" s="5"/>
      <c r="H90" s="5"/>
      <c r="I90" s="5"/>
      <c r="J90" s="5"/>
      <c r="K90" s="5"/>
      <c r="L90" s="5"/>
      <c r="M90" s="5"/>
      <c r="N90" s="5"/>
      <c r="O90" s="5"/>
    </row>
    <row r="91" spans="1:15">
      <c r="A91" s="7">
        <v>191</v>
      </c>
      <c r="B91" s="21" t="s">
        <v>306</v>
      </c>
      <c r="C91" s="21" t="s">
        <v>307</v>
      </c>
      <c r="D91" s="28" t="s">
        <v>269</v>
      </c>
      <c r="E91" s="7">
        <v>191</v>
      </c>
      <c r="F91" s="5"/>
      <c r="G91" s="5"/>
      <c r="H91" s="5"/>
      <c r="I91" s="5"/>
      <c r="J91" s="5"/>
      <c r="K91" s="5"/>
      <c r="L91" s="5"/>
      <c r="M91" s="5"/>
      <c r="N91" s="5"/>
      <c r="O91" s="5"/>
    </row>
    <row r="92" spans="1:15">
      <c r="A92" s="7">
        <v>192</v>
      </c>
      <c r="B92" s="21" t="s">
        <v>308</v>
      </c>
      <c r="C92" s="21" t="s">
        <v>309</v>
      </c>
      <c r="D92" s="28" t="s">
        <v>269</v>
      </c>
      <c r="E92" s="7">
        <v>192</v>
      </c>
      <c r="F92" s="5"/>
      <c r="G92" s="5"/>
      <c r="H92" s="5"/>
      <c r="I92" s="5"/>
      <c r="J92" s="5"/>
      <c r="K92" s="5"/>
      <c r="L92" s="5"/>
      <c r="M92" s="5"/>
      <c r="N92" s="5"/>
      <c r="O92" s="5"/>
    </row>
    <row r="93" spans="1:15">
      <c r="A93" s="7">
        <v>193</v>
      </c>
      <c r="B93" s="21" t="s">
        <v>310</v>
      </c>
      <c r="C93" s="21" t="s">
        <v>311</v>
      </c>
      <c r="D93" s="28" t="s">
        <v>269</v>
      </c>
      <c r="E93" s="7">
        <v>193</v>
      </c>
      <c r="F93" s="5"/>
      <c r="G93" s="5"/>
      <c r="H93" s="5"/>
      <c r="I93" s="5"/>
      <c r="J93" s="5"/>
      <c r="K93" s="5"/>
      <c r="L93" s="5"/>
      <c r="M93" s="5"/>
      <c r="N93" s="5"/>
      <c r="O93" s="5"/>
    </row>
    <row r="94" spans="1:15">
      <c r="A94" s="7">
        <v>194</v>
      </c>
      <c r="B94" s="21" t="s">
        <v>313</v>
      </c>
      <c r="C94" s="21" t="s">
        <v>314</v>
      </c>
      <c r="D94" s="28" t="s">
        <v>269</v>
      </c>
      <c r="E94" s="7">
        <v>194</v>
      </c>
      <c r="F94" s="5"/>
      <c r="G94" s="5"/>
      <c r="H94" s="5"/>
      <c r="I94" s="5"/>
      <c r="J94" s="5"/>
      <c r="K94" s="5"/>
      <c r="L94" s="5"/>
      <c r="M94" s="5"/>
      <c r="N94" s="5"/>
      <c r="O94" s="5"/>
    </row>
    <row r="95" spans="1:15">
      <c r="A95" s="7">
        <v>195</v>
      </c>
      <c r="B95" s="21" t="s">
        <v>315</v>
      </c>
      <c r="C95" s="21" t="s">
        <v>316</v>
      </c>
      <c r="D95" s="28" t="s">
        <v>269</v>
      </c>
      <c r="E95" s="7">
        <v>195</v>
      </c>
      <c r="F95" s="5"/>
      <c r="G95" s="5"/>
      <c r="H95" s="5"/>
      <c r="I95" s="5"/>
      <c r="J95" s="5"/>
      <c r="K95" s="5"/>
      <c r="L95" s="5"/>
      <c r="M95" s="5"/>
      <c r="N95" s="5"/>
      <c r="O95" s="5"/>
    </row>
    <row r="96" spans="1:15">
      <c r="A96" s="7">
        <v>196</v>
      </c>
      <c r="B96" s="21" t="s">
        <v>317</v>
      </c>
      <c r="C96" s="21" t="s">
        <v>318</v>
      </c>
      <c r="D96" s="28" t="s">
        <v>269</v>
      </c>
      <c r="E96" s="7">
        <v>196</v>
      </c>
      <c r="F96" s="5"/>
      <c r="G96" s="5"/>
      <c r="H96" s="5"/>
      <c r="I96" s="5"/>
      <c r="J96" s="5"/>
      <c r="K96" s="5"/>
      <c r="L96" s="5"/>
      <c r="M96" s="5"/>
      <c r="N96" s="5"/>
      <c r="O96" s="5"/>
    </row>
    <row r="97" spans="1:15">
      <c r="A97" s="7">
        <v>197</v>
      </c>
      <c r="B97" s="21" t="s">
        <v>319</v>
      </c>
      <c r="C97" s="21" t="s">
        <v>320</v>
      </c>
      <c r="D97" s="28" t="s">
        <v>269</v>
      </c>
      <c r="E97" s="7">
        <v>197</v>
      </c>
      <c r="F97" s="5"/>
      <c r="G97" s="5"/>
      <c r="H97" s="5"/>
      <c r="I97" s="5"/>
      <c r="J97" s="5"/>
      <c r="K97" s="5"/>
      <c r="L97" s="5"/>
      <c r="M97" s="5"/>
      <c r="N97" s="5"/>
      <c r="O97" s="5"/>
    </row>
    <row r="98" spans="1:15">
      <c r="A98" s="7">
        <v>198</v>
      </c>
      <c r="B98" s="21" t="s">
        <v>321</v>
      </c>
      <c r="C98" s="21" t="s">
        <v>322</v>
      </c>
      <c r="D98" s="28" t="s">
        <v>269</v>
      </c>
      <c r="E98" s="7">
        <v>198</v>
      </c>
      <c r="F98" s="5"/>
      <c r="G98" s="5"/>
      <c r="H98" s="5"/>
      <c r="I98" s="5"/>
      <c r="J98" s="5"/>
      <c r="K98" s="5"/>
      <c r="L98" s="5"/>
      <c r="M98" s="5"/>
      <c r="N98" s="5"/>
      <c r="O98" s="5"/>
    </row>
    <row r="99" spans="1:15">
      <c r="A99" s="7">
        <v>199</v>
      </c>
      <c r="B99" s="21" t="s">
        <v>323</v>
      </c>
      <c r="C99" s="21" t="s">
        <v>324</v>
      </c>
      <c r="D99" s="28" t="s">
        <v>269</v>
      </c>
      <c r="E99" s="7">
        <v>199</v>
      </c>
      <c r="F99" s="5"/>
      <c r="G99" s="5"/>
      <c r="H99" s="5"/>
      <c r="I99" s="5"/>
      <c r="J99" s="5"/>
      <c r="K99" s="5"/>
      <c r="L99" s="5"/>
      <c r="M99" s="5"/>
      <c r="N99" s="5"/>
      <c r="O99" s="5"/>
    </row>
    <row r="100" spans="1:15">
      <c r="A100" s="7">
        <v>200</v>
      </c>
      <c r="B100" s="21" t="s">
        <v>325</v>
      </c>
      <c r="C100" s="21" t="s">
        <v>326</v>
      </c>
      <c r="D100" s="28" t="s">
        <v>269</v>
      </c>
      <c r="E100" s="7">
        <v>200</v>
      </c>
      <c r="F100" s="5"/>
      <c r="G100" s="5"/>
      <c r="H100" s="5"/>
      <c r="I100" s="5"/>
      <c r="J100" s="5"/>
      <c r="K100" s="5"/>
      <c r="L100" s="5"/>
      <c r="M100" s="5"/>
      <c r="N100" s="5"/>
      <c r="O100" s="5"/>
    </row>
    <row r="101" spans="1:15">
      <c r="A101" s="7">
        <v>201</v>
      </c>
      <c r="B101" s="21" t="s">
        <v>327</v>
      </c>
      <c r="C101" s="21" t="s">
        <v>328</v>
      </c>
      <c r="D101" s="28" t="s">
        <v>269</v>
      </c>
      <c r="E101" s="7">
        <v>201</v>
      </c>
      <c r="F101" s="5"/>
      <c r="G101" s="5"/>
      <c r="H101" s="5"/>
      <c r="I101" s="5"/>
      <c r="J101" s="5"/>
      <c r="K101" s="5"/>
      <c r="L101" s="5"/>
      <c r="M101" s="5"/>
      <c r="N101" s="5"/>
      <c r="O101" s="5"/>
    </row>
    <row r="102" spans="1:15">
      <c r="A102" s="7">
        <v>202</v>
      </c>
      <c r="B102" s="21" t="s">
        <v>329</v>
      </c>
      <c r="C102" s="21" t="s">
        <v>295</v>
      </c>
      <c r="D102" s="28" t="s">
        <v>269</v>
      </c>
      <c r="E102" s="7">
        <v>202</v>
      </c>
      <c r="F102" s="5"/>
      <c r="G102" s="5"/>
      <c r="H102" s="5"/>
      <c r="I102" s="5"/>
      <c r="J102" s="5"/>
      <c r="K102" s="5"/>
      <c r="L102" s="5"/>
      <c r="M102" s="5"/>
      <c r="N102" s="5"/>
      <c r="O102" s="5"/>
    </row>
    <row r="103" spans="1:15">
      <c r="A103" s="7">
        <v>203</v>
      </c>
      <c r="B103" s="21" t="s">
        <v>330</v>
      </c>
      <c r="C103" s="21" t="s">
        <v>331</v>
      </c>
      <c r="D103" s="28" t="s">
        <v>269</v>
      </c>
      <c r="E103" s="7">
        <v>203</v>
      </c>
      <c r="F103" s="5"/>
      <c r="G103" s="5"/>
      <c r="H103" s="5"/>
      <c r="I103" s="5"/>
      <c r="J103" s="5"/>
      <c r="K103" s="5"/>
      <c r="L103" s="5"/>
      <c r="M103" s="5"/>
      <c r="N103" s="5"/>
      <c r="O103" s="5"/>
    </row>
    <row r="104" spans="1:15">
      <c r="A104" s="7">
        <v>204</v>
      </c>
      <c r="B104" s="21" t="s">
        <v>332</v>
      </c>
      <c r="C104" s="21" t="s">
        <v>333</v>
      </c>
      <c r="D104" s="28" t="s">
        <v>269</v>
      </c>
      <c r="E104" s="7">
        <v>204</v>
      </c>
      <c r="F104" s="5"/>
      <c r="G104" s="5"/>
      <c r="H104" s="5"/>
      <c r="I104" s="5"/>
      <c r="J104" s="5"/>
      <c r="K104" s="5"/>
      <c r="L104" s="5"/>
      <c r="M104" s="5"/>
      <c r="N104" s="5"/>
      <c r="O104" s="5"/>
    </row>
    <row r="105" spans="1:15">
      <c r="A105" s="7">
        <v>205</v>
      </c>
      <c r="B105" s="21" t="s">
        <v>332</v>
      </c>
      <c r="C105" s="21" t="s">
        <v>335</v>
      </c>
      <c r="D105" s="28" t="s">
        <v>269</v>
      </c>
      <c r="E105" s="7">
        <v>205</v>
      </c>
      <c r="F105" s="5"/>
      <c r="G105" s="5"/>
      <c r="H105" s="5"/>
      <c r="I105" s="5"/>
      <c r="J105" s="5"/>
      <c r="K105" s="5"/>
      <c r="L105" s="5"/>
      <c r="M105" s="5"/>
      <c r="N105" s="5"/>
      <c r="O105" s="5"/>
    </row>
    <row r="106" spans="1:15">
      <c r="A106" s="7">
        <v>206</v>
      </c>
      <c r="B106" s="21" t="s">
        <v>336</v>
      </c>
      <c r="C106" s="21" t="s">
        <v>337</v>
      </c>
      <c r="D106" s="28" t="s">
        <v>269</v>
      </c>
      <c r="E106" s="7">
        <v>206</v>
      </c>
      <c r="F106" s="5"/>
      <c r="G106" s="5"/>
      <c r="H106" s="5"/>
      <c r="I106" s="5"/>
      <c r="J106" s="5"/>
      <c r="K106" s="5"/>
      <c r="L106" s="5"/>
      <c r="M106" s="5"/>
      <c r="N106" s="5"/>
      <c r="O106" s="5"/>
    </row>
    <row r="107" spans="1:15">
      <c r="A107" s="7">
        <v>207</v>
      </c>
      <c r="B107" s="21" t="s">
        <v>338</v>
      </c>
      <c r="C107" s="21" t="s">
        <v>339</v>
      </c>
      <c r="D107" s="28" t="s">
        <v>269</v>
      </c>
      <c r="E107" s="7">
        <v>207</v>
      </c>
      <c r="F107" s="5"/>
      <c r="G107" s="5"/>
      <c r="H107" s="5"/>
      <c r="I107" s="5"/>
      <c r="J107" s="5"/>
      <c r="K107" s="5"/>
      <c r="L107" s="5"/>
      <c r="M107" s="5"/>
      <c r="N107" s="5"/>
      <c r="O107" s="5"/>
    </row>
    <row r="108" spans="1:15">
      <c r="A108" s="7">
        <v>208</v>
      </c>
      <c r="B108" s="21" t="s">
        <v>340</v>
      </c>
      <c r="C108" s="21" t="s">
        <v>341</v>
      </c>
      <c r="D108" s="28" t="s">
        <v>269</v>
      </c>
      <c r="E108" s="7">
        <v>208</v>
      </c>
      <c r="F108" s="5"/>
      <c r="G108" s="5"/>
      <c r="H108" s="5"/>
      <c r="I108" s="5"/>
      <c r="J108" s="5"/>
      <c r="K108" s="5"/>
      <c r="L108" s="5"/>
      <c r="M108" s="5"/>
      <c r="N108" s="5"/>
      <c r="O108" s="5"/>
    </row>
    <row r="109" spans="1:15">
      <c r="A109" s="7">
        <v>209</v>
      </c>
      <c r="B109" s="21" t="s">
        <v>340</v>
      </c>
      <c r="C109" s="21" t="s">
        <v>342</v>
      </c>
      <c r="D109" s="28" t="s">
        <v>269</v>
      </c>
      <c r="E109" s="7">
        <v>209</v>
      </c>
      <c r="F109" s="5"/>
      <c r="G109" s="5"/>
      <c r="H109" s="5"/>
      <c r="I109" s="5"/>
      <c r="J109" s="5"/>
      <c r="K109" s="5"/>
      <c r="L109" s="5"/>
      <c r="M109" s="5"/>
      <c r="N109" s="5"/>
      <c r="O109" s="5"/>
    </row>
    <row r="110" spans="1:15">
      <c r="A110" s="7">
        <v>210</v>
      </c>
      <c r="B110" s="21" t="s">
        <v>343</v>
      </c>
      <c r="C110" s="21" t="s">
        <v>344</v>
      </c>
      <c r="D110" s="28" t="s">
        <v>269</v>
      </c>
      <c r="E110" s="7">
        <v>210</v>
      </c>
      <c r="F110" s="5"/>
      <c r="G110" s="5"/>
      <c r="H110" s="5"/>
      <c r="I110" s="5"/>
      <c r="J110" s="5"/>
      <c r="K110" s="5"/>
      <c r="L110" s="5"/>
      <c r="M110" s="5"/>
      <c r="N110" s="5"/>
      <c r="O110" s="5"/>
    </row>
    <row r="111" spans="1:15">
      <c r="A111" s="7">
        <v>211</v>
      </c>
      <c r="B111" s="21" t="s">
        <v>345</v>
      </c>
      <c r="C111" s="21" t="s">
        <v>346</v>
      </c>
      <c r="D111" s="28" t="s">
        <v>269</v>
      </c>
      <c r="E111" s="7">
        <v>211</v>
      </c>
      <c r="F111" s="5"/>
      <c r="G111" s="5"/>
      <c r="H111" s="5"/>
      <c r="I111" s="5"/>
      <c r="J111" s="5"/>
      <c r="K111" s="5"/>
      <c r="L111" s="5"/>
      <c r="M111" s="5"/>
      <c r="N111" s="5"/>
      <c r="O111" s="5"/>
    </row>
    <row r="112" spans="1:15">
      <c r="A112" s="7">
        <v>212</v>
      </c>
      <c r="B112" s="21" t="s">
        <v>347</v>
      </c>
      <c r="C112" s="21" t="s">
        <v>348</v>
      </c>
      <c r="D112" s="28" t="s">
        <v>269</v>
      </c>
      <c r="E112" s="7">
        <v>212</v>
      </c>
      <c r="F112" s="5"/>
      <c r="G112" s="5"/>
      <c r="H112" s="5"/>
      <c r="I112" s="5"/>
      <c r="J112" s="5"/>
      <c r="K112" s="5"/>
      <c r="L112" s="5"/>
      <c r="M112" s="5"/>
      <c r="N112" s="5"/>
      <c r="O112" s="5"/>
    </row>
    <row r="113" spans="1:15">
      <c r="A113" s="7">
        <v>213</v>
      </c>
      <c r="B113" s="21" t="s">
        <v>349</v>
      </c>
      <c r="C113" s="21" t="s">
        <v>350</v>
      </c>
      <c r="D113" s="28" t="s">
        <v>269</v>
      </c>
      <c r="E113" s="7">
        <v>213</v>
      </c>
      <c r="F113" s="5"/>
      <c r="G113" s="5"/>
      <c r="H113" s="5"/>
      <c r="I113" s="5"/>
      <c r="J113" s="5"/>
      <c r="K113" s="5"/>
      <c r="L113" s="5"/>
      <c r="M113" s="5"/>
      <c r="N113" s="5"/>
      <c r="O113" s="5"/>
    </row>
    <row r="114" spans="1:15">
      <c r="A114" s="7">
        <v>214</v>
      </c>
      <c r="B114" s="21" t="s">
        <v>351</v>
      </c>
      <c r="C114" s="21" t="s">
        <v>352</v>
      </c>
      <c r="D114" s="28" t="s">
        <v>269</v>
      </c>
      <c r="E114" s="7">
        <v>214</v>
      </c>
      <c r="F114" s="5"/>
      <c r="G114" s="5"/>
      <c r="H114" s="5"/>
      <c r="I114" s="5"/>
      <c r="J114" s="5"/>
      <c r="K114" s="5"/>
      <c r="L114" s="5"/>
      <c r="M114" s="5"/>
      <c r="N114" s="5"/>
      <c r="O114" s="5"/>
    </row>
    <row r="115" spans="1:15">
      <c r="A115" s="7">
        <v>215</v>
      </c>
      <c r="B115" s="21" t="s">
        <v>351</v>
      </c>
      <c r="C115" s="21" t="s">
        <v>354</v>
      </c>
      <c r="D115" s="28" t="s">
        <v>269</v>
      </c>
      <c r="E115" s="7">
        <v>215</v>
      </c>
      <c r="F115" s="5"/>
      <c r="G115" s="5"/>
      <c r="H115" s="5"/>
      <c r="I115" s="5"/>
      <c r="J115" s="5"/>
      <c r="K115" s="5"/>
      <c r="L115" s="5"/>
      <c r="M115" s="5"/>
      <c r="N115" s="5"/>
      <c r="O115" s="5"/>
    </row>
    <row r="116" spans="1:15">
      <c r="A116" s="7">
        <v>216</v>
      </c>
      <c r="B116" s="21" t="s">
        <v>355</v>
      </c>
      <c r="C116" s="21" t="s">
        <v>356</v>
      </c>
      <c r="D116" s="28" t="s">
        <v>269</v>
      </c>
      <c r="E116" s="7">
        <v>216</v>
      </c>
      <c r="F116" s="5"/>
      <c r="G116" s="5"/>
      <c r="H116" s="5"/>
      <c r="I116" s="5"/>
      <c r="J116" s="5"/>
      <c r="K116" s="5"/>
      <c r="L116" s="5"/>
      <c r="M116" s="5"/>
      <c r="N116" s="5"/>
      <c r="O116" s="5"/>
    </row>
    <row r="117" spans="1:15">
      <c r="A117" s="7">
        <v>217</v>
      </c>
      <c r="B117" s="21" t="s">
        <v>358</v>
      </c>
      <c r="C117" s="21" t="s">
        <v>359</v>
      </c>
      <c r="D117" s="28" t="s">
        <v>269</v>
      </c>
      <c r="E117" s="7">
        <v>217</v>
      </c>
      <c r="F117" s="5"/>
      <c r="G117" s="5"/>
      <c r="H117" s="5"/>
      <c r="I117" s="5"/>
      <c r="J117" s="5"/>
      <c r="K117" s="5"/>
      <c r="L117" s="5"/>
      <c r="M117" s="5"/>
      <c r="N117" s="5"/>
      <c r="O117" s="5"/>
    </row>
    <row r="118" spans="1:15">
      <c r="A118" s="7">
        <v>218</v>
      </c>
      <c r="B118" s="21" t="s">
        <v>360</v>
      </c>
      <c r="C118" s="21" t="s">
        <v>361</v>
      </c>
      <c r="D118" s="28" t="s">
        <v>269</v>
      </c>
      <c r="E118" s="7">
        <v>218</v>
      </c>
      <c r="F118" s="5"/>
      <c r="G118" s="5"/>
      <c r="H118" s="5"/>
      <c r="I118" s="5"/>
      <c r="J118" s="5"/>
      <c r="K118" s="5"/>
      <c r="L118" s="5"/>
      <c r="M118" s="5"/>
      <c r="N118" s="5"/>
      <c r="O118" s="5"/>
    </row>
    <row r="119" spans="1:15">
      <c r="A119" s="7">
        <v>219</v>
      </c>
      <c r="B119" s="21" t="s">
        <v>362</v>
      </c>
      <c r="C119" s="21" t="s">
        <v>363</v>
      </c>
      <c r="D119" s="28" t="s">
        <v>269</v>
      </c>
      <c r="E119" s="7">
        <v>219</v>
      </c>
      <c r="F119" s="5"/>
      <c r="G119" s="5"/>
      <c r="H119" s="5"/>
      <c r="I119" s="5"/>
      <c r="J119" s="5"/>
      <c r="K119" s="5"/>
      <c r="L119" s="5"/>
      <c r="M119" s="5"/>
      <c r="N119" s="5"/>
      <c r="O119" s="5"/>
    </row>
    <row r="120" spans="1:15">
      <c r="A120" s="7">
        <v>220</v>
      </c>
      <c r="B120" s="21" t="s">
        <v>364</v>
      </c>
      <c r="C120" s="21" t="s">
        <v>365</v>
      </c>
      <c r="D120" s="28" t="s">
        <v>269</v>
      </c>
      <c r="E120" s="7">
        <v>220</v>
      </c>
      <c r="F120" s="5"/>
      <c r="G120" s="5"/>
      <c r="H120" s="5"/>
      <c r="I120" s="5"/>
      <c r="J120" s="5"/>
      <c r="K120" s="5"/>
      <c r="L120" s="5"/>
      <c r="M120" s="5"/>
      <c r="N120" s="5"/>
      <c r="O120" s="5"/>
    </row>
    <row r="121" spans="1:15">
      <c r="A121" s="7">
        <v>221</v>
      </c>
      <c r="B121" s="21" t="s">
        <v>368</v>
      </c>
      <c r="C121" s="21" t="s">
        <v>369</v>
      </c>
      <c r="D121" s="28" t="s">
        <v>269</v>
      </c>
      <c r="E121" s="7">
        <v>221</v>
      </c>
      <c r="F121" s="5"/>
      <c r="G121" s="5"/>
      <c r="H121" s="5"/>
      <c r="I121" s="5"/>
      <c r="J121" s="5"/>
      <c r="K121" s="5"/>
      <c r="L121" s="5"/>
      <c r="M121" s="5"/>
      <c r="N121" s="5"/>
      <c r="O121" s="5"/>
    </row>
    <row r="122" spans="1:15">
      <c r="A122" s="7">
        <v>222</v>
      </c>
      <c r="B122" s="21" t="s">
        <v>370</v>
      </c>
      <c r="C122" s="21" t="s">
        <v>371</v>
      </c>
      <c r="D122" s="28" t="s">
        <v>269</v>
      </c>
      <c r="E122" s="7">
        <v>222</v>
      </c>
      <c r="F122" s="5"/>
      <c r="G122" s="5"/>
      <c r="H122" s="5"/>
      <c r="I122" s="5"/>
      <c r="J122" s="5"/>
      <c r="K122" s="5"/>
      <c r="L122" s="5"/>
      <c r="M122" s="5"/>
      <c r="N122" s="5"/>
      <c r="O122" s="5"/>
    </row>
    <row r="123" spans="1:15">
      <c r="A123" s="7">
        <v>223</v>
      </c>
      <c r="B123" s="21" t="s">
        <v>372</v>
      </c>
      <c r="C123" s="21" t="s">
        <v>373</v>
      </c>
      <c r="D123" s="28" t="s">
        <v>269</v>
      </c>
      <c r="E123" s="7">
        <v>223</v>
      </c>
      <c r="F123" s="5"/>
      <c r="G123" s="5"/>
      <c r="H123" s="5"/>
      <c r="I123" s="5"/>
      <c r="J123" s="5"/>
      <c r="K123" s="5"/>
      <c r="L123" s="5"/>
      <c r="M123" s="5"/>
      <c r="N123" s="5"/>
      <c r="O123" s="5"/>
    </row>
    <row r="124" spans="1:15">
      <c r="A124" s="7">
        <v>224</v>
      </c>
      <c r="B124" s="21" t="s">
        <v>374</v>
      </c>
      <c r="C124" s="21" t="s">
        <v>375</v>
      </c>
      <c r="D124" s="28" t="s">
        <v>269</v>
      </c>
      <c r="E124" s="7">
        <v>224</v>
      </c>
      <c r="F124" s="5"/>
      <c r="G124" s="5"/>
      <c r="H124" s="5"/>
      <c r="I124" s="5"/>
      <c r="J124" s="5"/>
      <c r="K124" s="5"/>
      <c r="L124" s="5"/>
      <c r="M124" s="5"/>
      <c r="N124" s="5"/>
      <c r="O124" s="5"/>
    </row>
    <row r="125" spans="1:15">
      <c r="A125" s="7">
        <v>225</v>
      </c>
      <c r="B125" s="21" t="s">
        <v>376</v>
      </c>
      <c r="C125" s="21" t="s">
        <v>356</v>
      </c>
      <c r="D125" s="28" t="s">
        <v>269</v>
      </c>
      <c r="E125" s="7">
        <v>225</v>
      </c>
      <c r="F125" s="5"/>
      <c r="G125" s="5"/>
      <c r="H125" s="5"/>
      <c r="I125" s="5"/>
      <c r="J125" s="5"/>
      <c r="K125" s="5"/>
      <c r="L125" s="5"/>
      <c r="M125" s="5"/>
      <c r="N125" s="5"/>
      <c r="O125" s="5"/>
    </row>
    <row r="126" spans="1:15">
      <c r="A126" s="7">
        <v>226</v>
      </c>
      <c r="B126" s="21" t="s">
        <v>378</v>
      </c>
      <c r="C126" s="21" t="s">
        <v>379</v>
      </c>
      <c r="D126" s="28" t="s">
        <v>269</v>
      </c>
      <c r="E126" s="7">
        <v>226</v>
      </c>
      <c r="F126" s="5"/>
      <c r="G126" s="5"/>
      <c r="H126" s="5"/>
      <c r="I126" s="5"/>
      <c r="J126" s="5"/>
      <c r="K126" s="5"/>
      <c r="L126" s="5"/>
      <c r="M126" s="5"/>
      <c r="N126" s="5"/>
      <c r="O126" s="5"/>
    </row>
    <row r="127" spans="1:15">
      <c r="A127" s="7">
        <v>227</v>
      </c>
      <c r="B127" s="21" t="s">
        <v>378</v>
      </c>
      <c r="C127" s="21" t="s">
        <v>381</v>
      </c>
      <c r="D127" s="28" t="s">
        <v>269</v>
      </c>
      <c r="E127" s="7">
        <v>227</v>
      </c>
      <c r="F127" s="5"/>
      <c r="G127" s="5"/>
      <c r="H127" s="5"/>
      <c r="I127" s="5"/>
      <c r="J127" s="5"/>
      <c r="K127" s="5"/>
      <c r="L127" s="5"/>
      <c r="M127" s="5"/>
      <c r="N127" s="5"/>
      <c r="O127" s="5"/>
    </row>
    <row r="128" spans="1:15">
      <c r="A128" s="7">
        <v>228</v>
      </c>
      <c r="B128" s="21" t="s">
        <v>378</v>
      </c>
      <c r="C128" s="21" t="s">
        <v>382</v>
      </c>
      <c r="D128" s="28" t="s">
        <v>269</v>
      </c>
      <c r="E128" s="7">
        <v>228</v>
      </c>
      <c r="F128" s="5"/>
      <c r="G128" s="5"/>
      <c r="H128" s="5"/>
      <c r="I128" s="5"/>
      <c r="J128" s="5"/>
      <c r="K128" s="5"/>
      <c r="L128" s="5"/>
      <c r="M128" s="5"/>
      <c r="N128" s="5"/>
      <c r="O128" s="5"/>
    </row>
    <row r="129" spans="1:15">
      <c r="A129" s="7">
        <v>229</v>
      </c>
      <c r="B129" s="21" t="s">
        <v>383</v>
      </c>
      <c r="C129" s="21" t="s">
        <v>384</v>
      </c>
      <c r="D129" s="28" t="s">
        <v>269</v>
      </c>
      <c r="E129" s="7">
        <v>229</v>
      </c>
      <c r="F129" s="5"/>
      <c r="G129" s="5"/>
      <c r="H129" s="5"/>
      <c r="I129" s="5"/>
      <c r="J129" s="5"/>
      <c r="K129" s="5"/>
      <c r="L129" s="5"/>
      <c r="M129" s="5"/>
      <c r="N129" s="5"/>
      <c r="O129" s="5"/>
    </row>
    <row r="130" spans="1:15">
      <c r="A130" s="7">
        <v>230</v>
      </c>
      <c r="B130" s="21" t="s">
        <v>385</v>
      </c>
      <c r="C130" s="21" t="s">
        <v>386</v>
      </c>
      <c r="D130" s="28" t="s">
        <v>269</v>
      </c>
      <c r="E130" s="7">
        <v>230</v>
      </c>
      <c r="F130" s="5"/>
      <c r="G130" s="5"/>
      <c r="H130" s="5"/>
      <c r="I130" s="5"/>
      <c r="J130" s="5"/>
      <c r="K130" s="5"/>
      <c r="L130" s="5"/>
      <c r="M130" s="5"/>
      <c r="N130" s="5"/>
      <c r="O130" s="5"/>
    </row>
    <row r="131" spans="1:15">
      <c r="A131" s="7">
        <v>231</v>
      </c>
      <c r="B131" s="21" t="s">
        <v>387</v>
      </c>
      <c r="C131" s="21" t="s">
        <v>388</v>
      </c>
      <c r="D131" s="28" t="s">
        <v>269</v>
      </c>
      <c r="E131" s="7">
        <v>231</v>
      </c>
      <c r="F131" s="5"/>
      <c r="G131" s="5"/>
      <c r="H131" s="5"/>
      <c r="I131" s="5"/>
      <c r="J131" s="5"/>
      <c r="K131" s="5"/>
      <c r="L131" s="5"/>
      <c r="M131" s="5"/>
      <c r="N131" s="5"/>
      <c r="O131" s="5"/>
    </row>
    <row r="132" spans="1:15">
      <c r="A132" s="7">
        <v>232</v>
      </c>
      <c r="B132" s="21" t="s">
        <v>390</v>
      </c>
      <c r="C132" s="21" t="s">
        <v>363</v>
      </c>
      <c r="D132" s="28" t="s">
        <v>269</v>
      </c>
      <c r="E132" s="7">
        <v>232</v>
      </c>
      <c r="F132" s="5"/>
      <c r="G132" s="5"/>
      <c r="H132" s="5"/>
      <c r="I132" s="5"/>
      <c r="J132" s="5"/>
      <c r="K132" s="5"/>
      <c r="L132" s="5"/>
      <c r="M132" s="5"/>
      <c r="N132" s="5"/>
      <c r="O132" s="5"/>
    </row>
    <row r="133" spans="1:15">
      <c r="A133" s="7">
        <v>233</v>
      </c>
      <c r="B133" s="21" t="s">
        <v>391</v>
      </c>
      <c r="C133" s="21" t="s">
        <v>392</v>
      </c>
      <c r="D133" s="28" t="s">
        <v>269</v>
      </c>
      <c r="E133" s="7">
        <v>233</v>
      </c>
      <c r="F133" s="5"/>
      <c r="G133" s="5"/>
      <c r="H133" s="5"/>
      <c r="I133" s="5"/>
      <c r="J133" s="5"/>
      <c r="K133" s="5"/>
      <c r="L133" s="5"/>
      <c r="M133" s="5"/>
      <c r="N133" s="5"/>
      <c r="O133" s="5"/>
    </row>
    <row r="134" spans="1:15">
      <c r="A134" s="7">
        <v>234</v>
      </c>
      <c r="B134" s="21" t="s">
        <v>393</v>
      </c>
      <c r="C134" s="21" t="s">
        <v>394</v>
      </c>
      <c r="D134" s="28" t="s">
        <v>269</v>
      </c>
      <c r="E134" s="7">
        <v>234</v>
      </c>
      <c r="F134" s="5"/>
      <c r="G134" s="5"/>
      <c r="H134" s="5"/>
      <c r="I134" s="5"/>
      <c r="J134" s="5"/>
      <c r="K134" s="5"/>
      <c r="L134" s="5"/>
      <c r="M134" s="5"/>
      <c r="N134" s="5"/>
      <c r="O134" s="5"/>
    </row>
    <row r="135" spans="1:15">
      <c r="A135" s="7">
        <v>235</v>
      </c>
      <c r="B135" s="21" t="s">
        <v>395</v>
      </c>
      <c r="C135" s="21" t="s">
        <v>396</v>
      </c>
      <c r="D135" s="28" t="s">
        <v>269</v>
      </c>
      <c r="E135" s="7">
        <v>235</v>
      </c>
      <c r="F135" s="5"/>
      <c r="G135" s="5"/>
      <c r="H135" s="5"/>
      <c r="I135" s="5"/>
      <c r="J135" s="5"/>
      <c r="K135" s="5"/>
      <c r="L135" s="5"/>
      <c r="M135" s="5"/>
      <c r="N135" s="5"/>
      <c r="O135" s="5"/>
    </row>
    <row r="136" spans="1:15">
      <c r="A136" s="7">
        <v>236</v>
      </c>
      <c r="B136" s="21" t="s">
        <v>398</v>
      </c>
      <c r="C136" s="21" t="s">
        <v>322</v>
      </c>
      <c r="D136" s="28" t="s">
        <v>269</v>
      </c>
      <c r="E136" s="7">
        <v>236</v>
      </c>
      <c r="F136" s="5"/>
      <c r="G136" s="5"/>
      <c r="H136" s="5"/>
      <c r="I136" s="5"/>
      <c r="J136" s="5"/>
      <c r="K136" s="5"/>
      <c r="L136" s="5"/>
      <c r="M136" s="5"/>
      <c r="N136" s="5"/>
      <c r="O136" s="5"/>
    </row>
    <row r="137" spans="1:15">
      <c r="A137" s="7">
        <v>237</v>
      </c>
      <c r="B137" s="21" t="s">
        <v>399</v>
      </c>
      <c r="C137" s="21" t="s">
        <v>400</v>
      </c>
      <c r="D137" s="28" t="s">
        <v>269</v>
      </c>
      <c r="E137" s="7">
        <v>237</v>
      </c>
      <c r="F137" s="5"/>
      <c r="G137" s="5"/>
      <c r="H137" s="5"/>
      <c r="I137" s="5"/>
      <c r="J137" s="5"/>
      <c r="K137" s="5"/>
      <c r="L137" s="5"/>
      <c r="M137" s="5"/>
      <c r="N137" s="5"/>
      <c r="O137" s="5"/>
    </row>
    <row r="138" spans="1:15">
      <c r="A138" s="7">
        <v>238</v>
      </c>
      <c r="B138" s="21" t="s">
        <v>402</v>
      </c>
      <c r="C138" s="21" t="s">
        <v>403</v>
      </c>
      <c r="D138" s="28" t="s">
        <v>269</v>
      </c>
      <c r="E138" s="7">
        <v>238</v>
      </c>
      <c r="F138" s="5"/>
      <c r="G138" s="5"/>
      <c r="H138" s="5"/>
      <c r="I138" s="5"/>
      <c r="J138" s="5"/>
      <c r="K138" s="5"/>
      <c r="L138" s="5"/>
      <c r="M138" s="5"/>
      <c r="N138" s="5"/>
      <c r="O138" s="5"/>
    </row>
    <row r="139" spans="1:15">
      <c r="A139" s="7">
        <v>239</v>
      </c>
      <c r="B139" s="21" t="s">
        <v>404</v>
      </c>
      <c r="C139" s="21" t="s">
        <v>405</v>
      </c>
      <c r="D139" s="28" t="s">
        <v>269</v>
      </c>
      <c r="E139" s="7">
        <v>239</v>
      </c>
      <c r="F139" s="5"/>
      <c r="G139" s="5"/>
      <c r="H139" s="5"/>
      <c r="I139" s="5"/>
      <c r="J139" s="5"/>
      <c r="K139" s="5"/>
      <c r="L139" s="5"/>
      <c r="M139" s="5"/>
      <c r="N139" s="5"/>
      <c r="O139" s="5"/>
    </row>
    <row r="140" spans="1:15">
      <c r="A140" s="7">
        <v>240</v>
      </c>
      <c r="B140" s="21" t="s">
        <v>406</v>
      </c>
      <c r="C140" s="21" t="s">
        <v>407</v>
      </c>
      <c r="D140" s="28" t="s">
        <v>269</v>
      </c>
      <c r="E140" s="7">
        <v>240</v>
      </c>
      <c r="F140" s="5"/>
      <c r="G140" s="5"/>
      <c r="H140" s="5"/>
      <c r="I140" s="5"/>
      <c r="J140" s="5"/>
      <c r="K140" s="5"/>
      <c r="L140" s="5"/>
      <c r="M140" s="5"/>
      <c r="N140" s="5"/>
      <c r="O140" s="5"/>
    </row>
    <row r="141" spans="1:15">
      <c r="A141" s="7">
        <v>241</v>
      </c>
      <c r="B141" s="21" t="s">
        <v>408</v>
      </c>
      <c r="C141" s="21" t="s">
        <v>409</v>
      </c>
      <c r="D141" s="28" t="s">
        <v>269</v>
      </c>
      <c r="E141" s="7">
        <v>241</v>
      </c>
      <c r="F141" s="5"/>
      <c r="G141" s="5"/>
      <c r="H141" s="5"/>
      <c r="I141" s="5"/>
      <c r="J141" s="5"/>
      <c r="K141" s="5"/>
      <c r="L141" s="5"/>
      <c r="M141" s="5"/>
      <c r="N141" s="5"/>
      <c r="O141" s="5"/>
    </row>
    <row r="142" spans="1:15">
      <c r="A142" s="7">
        <v>242</v>
      </c>
      <c r="B142" s="21" t="s">
        <v>410</v>
      </c>
      <c r="C142" s="21" t="s">
        <v>411</v>
      </c>
      <c r="D142" s="28" t="s">
        <v>269</v>
      </c>
      <c r="E142" s="7">
        <v>242</v>
      </c>
      <c r="F142" s="5"/>
      <c r="G142" s="5"/>
      <c r="H142" s="5"/>
      <c r="I142" s="5"/>
      <c r="J142" s="5"/>
      <c r="K142" s="5"/>
      <c r="L142" s="5"/>
      <c r="M142" s="5"/>
      <c r="N142" s="5"/>
      <c r="O142" s="5"/>
    </row>
    <row r="143" spans="1:15">
      <c r="A143" s="7">
        <v>243</v>
      </c>
      <c r="B143" s="21" t="s">
        <v>412</v>
      </c>
      <c r="C143" s="21" t="s">
        <v>413</v>
      </c>
      <c r="D143" s="28" t="s">
        <v>269</v>
      </c>
      <c r="E143" s="7">
        <v>243</v>
      </c>
      <c r="F143" s="5"/>
      <c r="G143" s="5"/>
      <c r="H143" s="5"/>
      <c r="I143" s="5"/>
      <c r="J143" s="5"/>
      <c r="K143" s="5"/>
      <c r="L143" s="5"/>
      <c r="M143" s="5"/>
      <c r="N143" s="5"/>
      <c r="O143" s="5"/>
    </row>
    <row r="144" spans="1:15">
      <c r="A144" s="7">
        <v>244</v>
      </c>
      <c r="B144" s="21" t="s">
        <v>414</v>
      </c>
      <c r="C144" s="21" t="s">
        <v>415</v>
      </c>
      <c r="D144" s="28" t="s">
        <v>269</v>
      </c>
      <c r="E144" s="7">
        <v>244</v>
      </c>
      <c r="F144" s="5"/>
      <c r="G144" s="5"/>
      <c r="H144" s="5"/>
      <c r="I144" s="5"/>
      <c r="J144" s="5"/>
      <c r="K144" s="5"/>
      <c r="L144" s="5"/>
      <c r="M144" s="5"/>
      <c r="N144" s="5"/>
      <c r="O144" s="5"/>
    </row>
    <row r="145" spans="1:15">
      <c r="A145" s="7">
        <v>245</v>
      </c>
      <c r="B145" s="21" t="s">
        <v>417</v>
      </c>
      <c r="C145" s="21" t="s">
        <v>418</v>
      </c>
      <c r="D145" s="28" t="s">
        <v>269</v>
      </c>
      <c r="E145" s="7">
        <v>245</v>
      </c>
      <c r="F145" s="5"/>
      <c r="G145" s="5"/>
      <c r="H145" s="5"/>
      <c r="I145" s="5"/>
      <c r="J145" s="5"/>
      <c r="K145" s="5"/>
      <c r="L145" s="5"/>
      <c r="M145" s="5"/>
      <c r="N145" s="5"/>
      <c r="O145" s="5"/>
    </row>
    <row r="146" spans="1:15">
      <c r="A146" s="7">
        <v>246</v>
      </c>
      <c r="B146" s="21" t="s">
        <v>419</v>
      </c>
      <c r="C146" s="21" t="s">
        <v>420</v>
      </c>
      <c r="D146" s="28" t="s">
        <v>269</v>
      </c>
      <c r="E146" s="7">
        <v>246</v>
      </c>
      <c r="F146" s="5"/>
      <c r="G146" s="5"/>
      <c r="H146" s="5"/>
      <c r="I146" s="5"/>
      <c r="J146" s="5"/>
      <c r="K146" s="5"/>
      <c r="L146" s="5"/>
      <c r="M146" s="5"/>
      <c r="N146" s="5"/>
      <c r="O146" s="5"/>
    </row>
    <row r="147" spans="1:15">
      <c r="A147" s="7">
        <v>247</v>
      </c>
      <c r="B147" s="21" t="s">
        <v>421</v>
      </c>
      <c r="C147" s="21" t="s">
        <v>422</v>
      </c>
      <c r="D147" s="28" t="s">
        <v>269</v>
      </c>
      <c r="E147" s="7">
        <v>247</v>
      </c>
      <c r="F147" s="5"/>
      <c r="G147" s="5"/>
      <c r="H147" s="5"/>
      <c r="I147" s="5"/>
      <c r="J147" s="5"/>
      <c r="K147" s="5"/>
      <c r="L147" s="5"/>
      <c r="M147" s="5"/>
      <c r="N147" s="5"/>
      <c r="O147" s="5"/>
    </row>
    <row r="148" spans="1:15">
      <c r="A148" s="7">
        <v>248</v>
      </c>
      <c r="B148" s="21" t="s">
        <v>423</v>
      </c>
      <c r="C148" s="21" t="s">
        <v>170</v>
      </c>
      <c r="D148" s="28" t="s">
        <v>269</v>
      </c>
      <c r="E148" s="7">
        <v>248</v>
      </c>
      <c r="F148" s="5"/>
      <c r="G148" s="5"/>
      <c r="H148" s="5"/>
      <c r="I148" s="5"/>
      <c r="J148" s="5"/>
      <c r="K148" s="5"/>
      <c r="L148" s="5"/>
      <c r="M148" s="5"/>
      <c r="N148" s="5"/>
      <c r="O148" s="5"/>
    </row>
    <row r="149" spans="1:15">
      <c r="A149" s="7">
        <v>249</v>
      </c>
      <c r="B149" s="21" t="s">
        <v>424</v>
      </c>
      <c r="C149" s="21" t="s">
        <v>425</v>
      </c>
      <c r="D149" s="28" t="s">
        <v>269</v>
      </c>
      <c r="E149" s="7">
        <v>249</v>
      </c>
      <c r="F149" s="5"/>
      <c r="G149" s="5"/>
      <c r="H149" s="5"/>
      <c r="I149" s="5"/>
      <c r="J149" s="5"/>
      <c r="K149" s="5"/>
      <c r="L149" s="5"/>
      <c r="M149" s="5"/>
      <c r="N149" s="5"/>
      <c r="O149" s="5"/>
    </row>
    <row r="150" spans="1:15">
      <c r="A150" s="7">
        <v>250</v>
      </c>
      <c r="B150" s="21" t="s">
        <v>426</v>
      </c>
      <c r="C150" s="21" t="s">
        <v>126</v>
      </c>
      <c r="D150" s="28" t="s">
        <v>269</v>
      </c>
      <c r="E150" s="7">
        <v>250</v>
      </c>
      <c r="F150" s="5"/>
      <c r="G150" s="5"/>
      <c r="H150" s="5"/>
      <c r="I150" s="5"/>
      <c r="J150" s="5"/>
      <c r="K150" s="5"/>
      <c r="L150" s="5"/>
      <c r="M150" s="5"/>
      <c r="N150" s="5"/>
      <c r="O150" s="5"/>
    </row>
    <row r="151" spans="1:15">
      <c r="A151" s="7">
        <v>251</v>
      </c>
      <c r="B151" s="21" t="s">
        <v>427</v>
      </c>
      <c r="C151" s="21" t="s">
        <v>428</v>
      </c>
      <c r="D151" s="28" t="s">
        <v>269</v>
      </c>
      <c r="E151" s="7">
        <v>251</v>
      </c>
      <c r="F151" s="5"/>
      <c r="G151" s="5"/>
      <c r="H151" s="5"/>
      <c r="I151" s="5"/>
      <c r="J151" s="5"/>
      <c r="K151" s="5"/>
      <c r="L151" s="5"/>
      <c r="M151" s="5"/>
      <c r="N151" s="5"/>
      <c r="O151" s="5"/>
    </row>
    <row r="152" spans="1:15">
      <c r="A152" s="7">
        <v>252</v>
      </c>
      <c r="B152" s="21" t="s">
        <v>429</v>
      </c>
      <c r="C152" s="21" t="s">
        <v>430</v>
      </c>
      <c r="D152" s="28" t="s">
        <v>269</v>
      </c>
      <c r="E152" s="7">
        <v>252</v>
      </c>
      <c r="F152" s="5"/>
      <c r="G152" s="5"/>
      <c r="H152" s="5"/>
      <c r="I152" s="5"/>
      <c r="J152" s="5"/>
      <c r="K152" s="5"/>
      <c r="L152" s="5"/>
      <c r="M152" s="5"/>
      <c r="N152" s="5"/>
      <c r="O152" s="5"/>
    </row>
    <row r="153" spans="1:15">
      <c r="A153" s="7">
        <v>253</v>
      </c>
      <c r="B153" s="21" t="s">
        <v>431</v>
      </c>
      <c r="C153" s="21" t="s">
        <v>295</v>
      </c>
      <c r="D153" s="28" t="s">
        <v>269</v>
      </c>
      <c r="E153" s="7">
        <v>253</v>
      </c>
      <c r="F153" s="5"/>
      <c r="G153" s="5"/>
      <c r="H153" s="5"/>
      <c r="I153" s="5"/>
      <c r="J153" s="5"/>
      <c r="K153" s="5"/>
      <c r="L153" s="5"/>
      <c r="M153" s="5"/>
      <c r="N153" s="5"/>
      <c r="O153" s="5"/>
    </row>
    <row r="154" spans="1:15">
      <c r="A154" s="7">
        <v>254</v>
      </c>
      <c r="B154" s="69" t="s">
        <v>17</v>
      </c>
      <c r="C154" s="69" t="s">
        <v>17</v>
      </c>
      <c r="D154" s="28" t="s">
        <v>269</v>
      </c>
      <c r="E154" s="7">
        <v>254</v>
      </c>
      <c r="F154" s="5"/>
      <c r="G154" s="5"/>
      <c r="H154" s="5"/>
      <c r="I154" s="5"/>
      <c r="J154" s="5"/>
      <c r="K154" s="5"/>
      <c r="L154" s="5"/>
      <c r="M154" s="5"/>
      <c r="N154" s="5"/>
      <c r="O154" s="5"/>
    </row>
    <row r="155" spans="1:15">
      <c r="A155" s="7">
        <v>255</v>
      </c>
      <c r="B155" s="69" t="s">
        <v>17</v>
      </c>
      <c r="C155" s="69" t="s">
        <v>17</v>
      </c>
      <c r="D155" s="28" t="s">
        <v>269</v>
      </c>
      <c r="E155" s="7">
        <v>255</v>
      </c>
      <c r="F155" s="5"/>
      <c r="G155" s="5"/>
      <c r="H155" s="5"/>
      <c r="I155" s="5"/>
      <c r="J155" s="5"/>
      <c r="K155" s="5"/>
      <c r="L155" s="5"/>
      <c r="M155" s="5"/>
      <c r="N155" s="5"/>
      <c r="O155" s="5"/>
    </row>
    <row r="156" spans="1:15">
      <c r="A156" s="7">
        <v>256</v>
      </c>
      <c r="B156" s="69" t="s">
        <v>17</v>
      </c>
      <c r="C156" s="69" t="s">
        <v>17</v>
      </c>
      <c r="D156" s="28" t="s">
        <v>269</v>
      </c>
      <c r="E156" s="7">
        <v>256</v>
      </c>
      <c r="F156" s="5"/>
      <c r="G156" s="5"/>
      <c r="H156" s="5"/>
      <c r="I156" s="5"/>
      <c r="J156" s="5"/>
      <c r="K156" s="5"/>
      <c r="L156" s="5"/>
      <c r="M156" s="5"/>
      <c r="N156" s="5"/>
      <c r="O156" s="5"/>
    </row>
    <row r="157" spans="1:15">
      <c r="A157" s="7">
        <v>257</v>
      </c>
      <c r="B157" s="69" t="s">
        <v>17</v>
      </c>
      <c r="C157" s="69" t="s">
        <v>17</v>
      </c>
      <c r="D157" s="28" t="s">
        <v>269</v>
      </c>
      <c r="E157" s="7">
        <v>257</v>
      </c>
      <c r="F157" s="5"/>
      <c r="G157" s="5"/>
      <c r="H157" s="5"/>
      <c r="I157" s="5"/>
      <c r="J157" s="5"/>
      <c r="K157" s="5"/>
      <c r="L157" s="5"/>
      <c r="M157" s="5"/>
      <c r="N157" s="5"/>
      <c r="O157" s="5"/>
    </row>
    <row r="158" spans="1:15">
      <c r="A158" s="7">
        <v>258</v>
      </c>
      <c r="B158" s="69" t="s">
        <v>17</v>
      </c>
      <c r="C158" s="69" t="s">
        <v>17</v>
      </c>
      <c r="D158" s="28" t="s">
        <v>269</v>
      </c>
      <c r="E158" s="7">
        <v>258</v>
      </c>
      <c r="F158" s="5"/>
      <c r="G158" s="5"/>
      <c r="H158" s="5"/>
      <c r="I158" s="5"/>
      <c r="J158" s="5"/>
      <c r="K158" s="5"/>
      <c r="L158" s="5"/>
      <c r="M158" s="5"/>
      <c r="N158" s="5"/>
      <c r="O158" s="5"/>
    </row>
    <row r="159" spans="1:15">
      <c r="A159" s="7">
        <v>259</v>
      </c>
      <c r="B159" s="69" t="s">
        <v>17</v>
      </c>
      <c r="C159" s="69" t="s">
        <v>17</v>
      </c>
      <c r="D159" s="28" t="s">
        <v>269</v>
      </c>
      <c r="E159" s="7">
        <v>259</v>
      </c>
      <c r="F159" s="5"/>
      <c r="G159" s="5"/>
      <c r="H159" s="5"/>
      <c r="I159" s="5"/>
      <c r="J159" s="5"/>
      <c r="K159" s="5"/>
      <c r="L159" s="5"/>
      <c r="M159" s="5"/>
      <c r="N159" s="5"/>
      <c r="O159" s="5"/>
    </row>
    <row r="160" spans="1:15">
      <c r="A160" s="7">
        <v>260</v>
      </c>
      <c r="B160" s="69" t="s">
        <v>17</v>
      </c>
      <c r="C160" s="69" t="s">
        <v>17</v>
      </c>
      <c r="D160" s="28" t="s">
        <v>269</v>
      </c>
      <c r="E160" s="7">
        <v>260</v>
      </c>
      <c r="F160" s="5"/>
      <c r="G160" s="5"/>
      <c r="H160" s="5"/>
      <c r="I160" s="5"/>
      <c r="J160" s="5"/>
      <c r="K160" s="5"/>
      <c r="L160" s="5"/>
      <c r="M160" s="5"/>
      <c r="N160" s="5"/>
      <c r="O160" s="5"/>
    </row>
    <row r="161" spans="1:15">
      <c r="A161" s="7">
        <v>261</v>
      </c>
      <c r="B161" s="69" t="s">
        <v>17</v>
      </c>
      <c r="C161" s="69" t="s">
        <v>17</v>
      </c>
      <c r="D161" s="28" t="s">
        <v>269</v>
      </c>
      <c r="E161" s="7">
        <v>261</v>
      </c>
      <c r="F161" s="5"/>
      <c r="G161" s="5"/>
      <c r="H161" s="5"/>
      <c r="I161" s="5"/>
      <c r="J161" s="5"/>
      <c r="K161" s="5"/>
      <c r="L161" s="5"/>
      <c r="M161" s="5"/>
      <c r="N161" s="5"/>
      <c r="O161" s="5"/>
    </row>
    <row r="162" spans="1:15">
      <c r="A162" s="7">
        <v>262</v>
      </c>
      <c r="B162" s="69" t="s">
        <v>17</v>
      </c>
      <c r="C162" s="69" t="s">
        <v>17</v>
      </c>
      <c r="D162" s="28" t="s">
        <v>269</v>
      </c>
      <c r="E162" s="7">
        <v>262</v>
      </c>
      <c r="F162" s="5"/>
      <c r="G162" s="5"/>
      <c r="H162" s="5"/>
      <c r="I162" s="5"/>
      <c r="J162" s="5"/>
      <c r="K162" s="5"/>
      <c r="L162" s="5"/>
      <c r="M162" s="5"/>
      <c r="N162" s="5"/>
      <c r="O162" s="5"/>
    </row>
    <row r="163" spans="1:15">
      <c r="A163" s="7">
        <v>263</v>
      </c>
      <c r="B163" s="69" t="s">
        <v>17</v>
      </c>
      <c r="C163" s="69" t="s">
        <v>17</v>
      </c>
      <c r="D163" s="28" t="s">
        <v>269</v>
      </c>
      <c r="E163" s="7">
        <v>263</v>
      </c>
      <c r="F163" s="5"/>
      <c r="G163" s="5"/>
      <c r="H163" s="5"/>
      <c r="I163" s="5"/>
      <c r="J163" s="5"/>
      <c r="K163" s="5"/>
      <c r="L163" s="5"/>
      <c r="M163" s="5"/>
      <c r="N163" s="5"/>
      <c r="O163" s="5"/>
    </row>
    <row r="164" spans="1:15">
      <c r="A164" s="7">
        <v>264</v>
      </c>
      <c r="B164" s="69" t="s">
        <v>17</v>
      </c>
      <c r="C164" s="69" t="s">
        <v>17</v>
      </c>
      <c r="D164" s="28" t="s">
        <v>269</v>
      </c>
      <c r="E164" s="7">
        <v>264</v>
      </c>
      <c r="F164" s="5"/>
      <c r="G164" s="5"/>
      <c r="H164" s="5"/>
      <c r="I164" s="5"/>
      <c r="J164" s="5"/>
      <c r="K164" s="5"/>
      <c r="L164" s="5"/>
      <c r="M164" s="5"/>
      <c r="N164" s="5"/>
      <c r="O164" s="5"/>
    </row>
    <row r="165" spans="1:15">
      <c r="A165" s="7">
        <v>265</v>
      </c>
      <c r="B165" s="21" t="s">
        <v>433</v>
      </c>
      <c r="C165" s="21" t="s">
        <v>434</v>
      </c>
      <c r="D165" s="28" t="s">
        <v>435</v>
      </c>
      <c r="E165" s="7">
        <v>265</v>
      </c>
      <c r="F165" s="5"/>
      <c r="G165" s="5"/>
      <c r="H165" s="5"/>
      <c r="I165" s="5"/>
      <c r="J165" s="5"/>
      <c r="K165" s="5"/>
      <c r="L165" s="5"/>
      <c r="M165" s="5"/>
      <c r="N165" s="5"/>
      <c r="O165" s="5"/>
    </row>
    <row r="166" spans="1:15">
      <c r="A166" s="7">
        <v>266</v>
      </c>
      <c r="B166" s="21" t="s">
        <v>436</v>
      </c>
      <c r="C166" s="21" t="s">
        <v>437</v>
      </c>
      <c r="D166" s="28" t="s">
        <v>435</v>
      </c>
      <c r="E166" s="7">
        <v>266</v>
      </c>
      <c r="F166" s="5"/>
      <c r="G166" s="5"/>
      <c r="H166" s="5"/>
      <c r="I166" s="5"/>
      <c r="J166" s="5"/>
      <c r="K166" s="5"/>
      <c r="L166" s="5"/>
      <c r="M166" s="5"/>
      <c r="N166" s="5"/>
      <c r="O166" s="5"/>
    </row>
    <row r="167" spans="1:15">
      <c r="A167" s="7">
        <v>267</v>
      </c>
      <c r="B167" s="21" t="s">
        <v>438</v>
      </c>
      <c r="C167" s="21" t="s">
        <v>439</v>
      </c>
      <c r="D167" s="28" t="s">
        <v>435</v>
      </c>
      <c r="E167" s="7">
        <v>267</v>
      </c>
      <c r="F167" s="5"/>
      <c r="G167" s="5"/>
      <c r="H167" s="5"/>
      <c r="I167" s="5"/>
      <c r="J167" s="5"/>
      <c r="K167" s="5"/>
      <c r="L167" s="5"/>
      <c r="M167" s="5"/>
      <c r="N167" s="5"/>
      <c r="O167" s="5"/>
    </row>
    <row r="168" spans="1:15">
      <c r="A168" s="7">
        <v>268</v>
      </c>
      <c r="B168" s="21" t="s">
        <v>440</v>
      </c>
      <c r="C168" s="21" t="s">
        <v>441</v>
      </c>
      <c r="D168" s="28" t="s">
        <v>435</v>
      </c>
      <c r="E168" s="7">
        <v>268</v>
      </c>
      <c r="F168" s="5"/>
      <c r="G168" s="5"/>
      <c r="H168" s="5"/>
      <c r="I168" s="5"/>
      <c r="J168" s="5"/>
      <c r="K168" s="5"/>
      <c r="L168" s="5"/>
      <c r="M168" s="5"/>
      <c r="N168" s="5"/>
      <c r="O168" s="5"/>
    </row>
    <row r="169" spans="1:15">
      <c r="A169" s="7">
        <v>269</v>
      </c>
      <c r="B169" s="21" t="s">
        <v>442</v>
      </c>
      <c r="C169" s="21" t="s">
        <v>443</v>
      </c>
      <c r="D169" s="28" t="s">
        <v>435</v>
      </c>
      <c r="E169" s="7">
        <v>269</v>
      </c>
      <c r="F169" s="5"/>
      <c r="G169" s="5"/>
      <c r="H169" s="5"/>
      <c r="I169" s="5"/>
      <c r="J169" s="5"/>
      <c r="K169" s="5"/>
      <c r="L169" s="5"/>
      <c r="M169" s="5"/>
      <c r="N169" s="5"/>
      <c r="O169" s="5"/>
    </row>
    <row r="170" spans="1:15">
      <c r="A170" s="7">
        <v>270</v>
      </c>
      <c r="B170" s="21" t="s">
        <v>445</v>
      </c>
      <c r="C170" s="21" t="s">
        <v>446</v>
      </c>
      <c r="D170" s="28" t="s">
        <v>435</v>
      </c>
      <c r="E170" s="7">
        <v>270</v>
      </c>
      <c r="F170" s="5"/>
      <c r="G170" s="5"/>
      <c r="H170" s="5"/>
      <c r="I170" s="5"/>
      <c r="J170" s="5"/>
      <c r="K170" s="5"/>
      <c r="L170" s="5"/>
      <c r="M170" s="5"/>
      <c r="N170" s="5"/>
      <c r="O170" s="5"/>
    </row>
    <row r="171" spans="1:15">
      <c r="A171" s="7">
        <v>271</v>
      </c>
      <c r="B171" s="21" t="s">
        <v>447</v>
      </c>
      <c r="C171" s="21" t="s">
        <v>448</v>
      </c>
      <c r="D171" s="28" t="s">
        <v>435</v>
      </c>
      <c r="E171" s="7">
        <v>271</v>
      </c>
      <c r="F171" s="5"/>
      <c r="G171" s="5"/>
      <c r="H171" s="5"/>
      <c r="I171" s="5"/>
      <c r="J171" s="5"/>
      <c r="K171" s="5"/>
      <c r="L171" s="5"/>
      <c r="M171" s="5"/>
      <c r="N171" s="5"/>
      <c r="O171" s="5"/>
    </row>
    <row r="172" spans="1:15">
      <c r="A172" s="7">
        <v>272</v>
      </c>
      <c r="B172" s="21" t="s">
        <v>449</v>
      </c>
      <c r="C172" s="21" t="s">
        <v>450</v>
      </c>
      <c r="D172" s="28" t="s">
        <v>435</v>
      </c>
      <c r="E172" s="7">
        <v>272</v>
      </c>
      <c r="F172" s="5"/>
      <c r="G172" s="5"/>
      <c r="H172" s="5"/>
      <c r="I172" s="5"/>
      <c r="J172" s="5"/>
      <c r="K172" s="5"/>
      <c r="L172" s="5"/>
      <c r="M172" s="5"/>
      <c r="N172" s="5"/>
      <c r="O172" s="5"/>
    </row>
    <row r="173" spans="1:15">
      <c r="A173" s="7">
        <v>273</v>
      </c>
      <c r="B173" s="21" t="s">
        <v>451</v>
      </c>
      <c r="C173" s="21" t="s">
        <v>452</v>
      </c>
      <c r="D173" s="28" t="s">
        <v>435</v>
      </c>
      <c r="E173" s="7">
        <v>273</v>
      </c>
      <c r="F173" s="5"/>
      <c r="G173" s="5"/>
      <c r="H173" s="5"/>
      <c r="I173" s="5"/>
      <c r="J173" s="5"/>
      <c r="K173" s="5"/>
      <c r="L173" s="5"/>
      <c r="M173" s="5"/>
      <c r="N173" s="5"/>
      <c r="O173" s="5"/>
    </row>
    <row r="174" spans="1:15">
      <c r="A174" s="7">
        <v>274</v>
      </c>
      <c r="B174" s="21" t="s">
        <v>340</v>
      </c>
      <c r="C174" s="21" t="s">
        <v>299</v>
      </c>
      <c r="D174" s="28" t="s">
        <v>435</v>
      </c>
      <c r="E174" s="7">
        <v>274</v>
      </c>
      <c r="F174" s="5"/>
      <c r="G174" s="5"/>
      <c r="H174" s="5"/>
      <c r="I174" s="5"/>
      <c r="J174" s="5"/>
      <c r="K174" s="5"/>
      <c r="L174" s="5"/>
      <c r="M174" s="5"/>
      <c r="N174" s="5"/>
      <c r="O174" s="5"/>
    </row>
    <row r="175" spans="1:15">
      <c r="A175" s="7">
        <v>275</v>
      </c>
      <c r="B175" s="21" t="s">
        <v>453</v>
      </c>
      <c r="C175" s="21" t="s">
        <v>454</v>
      </c>
      <c r="D175" s="28" t="s">
        <v>435</v>
      </c>
      <c r="E175" s="7">
        <v>275</v>
      </c>
      <c r="F175" s="5"/>
      <c r="G175" s="5"/>
      <c r="H175" s="5"/>
      <c r="I175" s="5"/>
      <c r="J175" s="5"/>
      <c r="K175" s="5"/>
      <c r="L175" s="5"/>
      <c r="M175" s="5"/>
      <c r="N175" s="5"/>
      <c r="O175" s="5"/>
    </row>
    <row r="176" spans="1:15">
      <c r="A176" s="7">
        <v>276</v>
      </c>
      <c r="B176" s="21" t="s">
        <v>455</v>
      </c>
      <c r="C176" s="21" t="s">
        <v>456</v>
      </c>
      <c r="D176" s="28" t="s">
        <v>435</v>
      </c>
      <c r="E176" s="7">
        <v>276</v>
      </c>
      <c r="F176" s="5"/>
      <c r="G176" s="5"/>
      <c r="H176" s="5"/>
      <c r="I176" s="5"/>
      <c r="J176" s="5"/>
      <c r="K176" s="5"/>
      <c r="L176" s="5"/>
      <c r="M176" s="5"/>
      <c r="N176" s="5"/>
      <c r="O176" s="5"/>
    </row>
    <row r="177" spans="1:15">
      <c r="A177" s="7">
        <v>277</v>
      </c>
      <c r="B177" s="21" t="s">
        <v>457</v>
      </c>
      <c r="C177" s="21" t="s">
        <v>396</v>
      </c>
      <c r="D177" s="28" t="s">
        <v>435</v>
      </c>
      <c r="E177" s="7">
        <v>277</v>
      </c>
      <c r="F177" s="5"/>
      <c r="G177" s="5"/>
      <c r="H177" s="5"/>
      <c r="I177" s="5"/>
      <c r="J177" s="5"/>
      <c r="K177" s="5"/>
      <c r="L177" s="5"/>
      <c r="M177" s="5"/>
      <c r="N177" s="5"/>
      <c r="O177" s="5"/>
    </row>
    <row r="178" spans="1:15">
      <c r="A178" s="7">
        <v>278</v>
      </c>
      <c r="B178" s="21" t="s">
        <v>458</v>
      </c>
      <c r="C178" s="21" t="s">
        <v>459</v>
      </c>
      <c r="D178" s="28" t="s">
        <v>435</v>
      </c>
      <c r="E178" s="7">
        <v>278</v>
      </c>
      <c r="F178" s="5"/>
      <c r="G178" s="5"/>
      <c r="H178" s="5"/>
      <c r="I178" s="5"/>
      <c r="J178" s="5"/>
      <c r="K178" s="5"/>
      <c r="L178" s="5"/>
      <c r="M178" s="5"/>
      <c r="N178" s="5"/>
      <c r="O178" s="5"/>
    </row>
    <row r="179" spans="1:15">
      <c r="A179" s="7">
        <v>279</v>
      </c>
      <c r="B179" s="21" t="s">
        <v>460</v>
      </c>
      <c r="C179" s="21" t="s">
        <v>461</v>
      </c>
      <c r="D179" s="28" t="s">
        <v>435</v>
      </c>
      <c r="E179" s="7">
        <v>279</v>
      </c>
      <c r="F179" s="5"/>
      <c r="G179" s="5"/>
      <c r="H179" s="5"/>
      <c r="I179" s="5"/>
      <c r="J179" s="5"/>
      <c r="K179" s="5"/>
      <c r="L179" s="5"/>
      <c r="M179" s="5"/>
      <c r="N179" s="5"/>
      <c r="O179" s="5"/>
    </row>
    <row r="180" spans="1:15">
      <c r="A180" s="7">
        <v>280</v>
      </c>
      <c r="B180" s="21" t="s">
        <v>462</v>
      </c>
      <c r="C180" s="21" t="s">
        <v>463</v>
      </c>
      <c r="D180" s="28" t="s">
        <v>435</v>
      </c>
      <c r="E180" s="7">
        <v>280</v>
      </c>
      <c r="F180" s="5"/>
      <c r="G180" s="5"/>
      <c r="H180" s="5"/>
      <c r="I180" s="5"/>
      <c r="J180" s="5"/>
      <c r="K180" s="5"/>
      <c r="L180" s="5"/>
      <c r="M180" s="5"/>
      <c r="N180" s="5"/>
      <c r="O180" s="5"/>
    </row>
    <row r="181" spans="1:15">
      <c r="A181" s="7">
        <v>281</v>
      </c>
      <c r="B181" s="21" t="s">
        <v>464</v>
      </c>
      <c r="C181" s="21" t="s">
        <v>465</v>
      </c>
      <c r="D181" s="28" t="s">
        <v>435</v>
      </c>
      <c r="E181" s="7">
        <v>281</v>
      </c>
      <c r="F181" s="5"/>
      <c r="G181" s="5"/>
      <c r="H181" s="5"/>
      <c r="I181" s="5"/>
      <c r="J181" s="5"/>
      <c r="K181" s="5"/>
      <c r="L181" s="5"/>
      <c r="M181" s="5"/>
      <c r="N181" s="5"/>
      <c r="O181" s="5"/>
    </row>
    <row r="182" spans="1:15">
      <c r="A182" s="7">
        <v>282</v>
      </c>
      <c r="B182" s="21" t="s">
        <v>466</v>
      </c>
      <c r="C182" s="21" t="s">
        <v>467</v>
      </c>
      <c r="D182" s="28" t="s">
        <v>435</v>
      </c>
      <c r="E182" s="7">
        <v>282</v>
      </c>
      <c r="F182" s="5"/>
      <c r="G182" s="5"/>
      <c r="H182" s="5"/>
      <c r="I182" s="5"/>
      <c r="J182" s="5"/>
      <c r="K182" s="5"/>
      <c r="L182" s="5"/>
      <c r="M182" s="5"/>
      <c r="N182" s="5"/>
      <c r="O182" s="5"/>
    </row>
    <row r="183" spans="1:15">
      <c r="A183" s="7">
        <v>283</v>
      </c>
      <c r="B183" s="21" t="s">
        <v>466</v>
      </c>
      <c r="C183" s="21" t="s">
        <v>468</v>
      </c>
      <c r="D183" s="28" t="s">
        <v>435</v>
      </c>
      <c r="E183" s="7">
        <v>283</v>
      </c>
      <c r="F183" s="5"/>
      <c r="G183" s="5"/>
      <c r="H183" s="5"/>
      <c r="I183" s="5"/>
      <c r="J183" s="5"/>
      <c r="K183" s="5"/>
      <c r="L183" s="5"/>
      <c r="M183" s="5"/>
      <c r="N183" s="5"/>
      <c r="O183" s="5"/>
    </row>
    <row r="184" spans="1:15">
      <c r="A184" s="7">
        <v>284</v>
      </c>
      <c r="B184" s="21" t="s">
        <v>469</v>
      </c>
      <c r="C184" s="21" t="s">
        <v>470</v>
      </c>
      <c r="D184" s="28" t="s">
        <v>435</v>
      </c>
      <c r="E184" s="7">
        <v>284</v>
      </c>
      <c r="F184" s="5"/>
      <c r="G184" s="5"/>
      <c r="H184" s="5"/>
      <c r="I184" s="5"/>
      <c r="J184" s="5"/>
      <c r="K184" s="5"/>
      <c r="L184" s="5"/>
      <c r="M184" s="5"/>
      <c r="N184" s="5"/>
      <c r="O184" s="5"/>
    </row>
    <row r="185" spans="1:15">
      <c r="A185" s="7">
        <v>285</v>
      </c>
      <c r="B185" s="21" t="s">
        <v>471</v>
      </c>
      <c r="C185" s="21" t="s">
        <v>472</v>
      </c>
      <c r="D185" s="28" t="s">
        <v>435</v>
      </c>
      <c r="E185" s="7">
        <v>285</v>
      </c>
      <c r="F185" s="5"/>
      <c r="G185" s="5"/>
      <c r="H185" s="5"/>
      <c r="I185" s="5"/>
      <c r="J185" s="5"/>
      <c r="K185" s="5"/>
      <c r="L185" s="5"/>
      <c r="M185" s="5"/>
      <c r="N185" s="5"/>
      <c r="O185" s="5"/>
    </row>
    <row r="186" spans="1:15">
      <c r="A186" s="7">
        <v>286</v>
      </c>
      <c r="B186" s="21" t="s">
        <v>473</v>
      </c>
      <c r="C186" s="21" t="s">
        <v>474</v>
      </c>
      <c r="D186" s="28" t="s">
        <v>435</v>
      </c>
      <c r="E186" s="7">
        <v>286</v>
      </c>
      <c r="F186" s="5"/>
      <c r="G186" s="5"/>
      <c r="H186" s="5"/>
      <c r="I186" s="5"/>
      <c r="J186" s="5"/>
      <c r="K186" s="5"/>
      <c r="L186" s="5"/>
      <c r="M186" s="5"/>
      <c r="N186" s="5"/>
      <c r="O186" s="5"/>
    </row>
    <row r="187" spans="1:15">
      <c r="A187" s="7">
        <v>287</v>
      </c>
      <c r="B187" s="21" t="s">
        <v>475</v>
      </c>
      <c r="C187" s="21" t="s">
        <v>454</v>
      </c>
      <c r="D187" s="28" t="s">
        <v>435</v>
      </c>
      <c r="E187" s="7">
        <v>287</v>
      </c>
      <c r="F187" s="5"/>
      <c r="G187" s="5"/>
      <c r="H187" s="5"/>
      <c r="I187" s="5"/>
      <c r="J187" s="5"/>
      <c r="K187" s="5"/>
      <c r="L187" s="5"/>
      <c r="M187" s="5"/>
      <c r="N187" s="5"/>
      <c r="O187" s="5"/>
    </row>
    <row r="188" spans="1:15">
      <c r="A188" s="7">
        <v>288</v>
      </c>
      <c r="B188" s="21" t="s">
        <v>476</v>
      </c>
      <c r="C188" s="21" t="s">
        <v>396</v>
      </c>
      <c r="D188" s="28" t="s">
        <v>435</v>
      </c>
      <c r="E188" s="7">
        <v>288</v>
      </c>
      <c r="F188" s="5"/>
      <c r="G188" s="5"/>
      <c r="H188" s="5"/>
      <c r="I188" s="5"/>
      <c r="J188" s="5"/>
      <c r="K188" s="5"/>
      <c r="L188" s="5"/>
      <c r="M188" s="5"/>
      <c r="N188" s="5"/>
      <c r="O188" s="5"/>
    </row>
    <row r="189" spans="1:15">
      <c r="A189" s="7">
        <v>289</v>
      </c>
      <c r="B189" s="21" t="s">
        <v>477</v>
      </c>
      <c r="C189" s="21" t="s">
        <v>467</v>
      </c>
      <c r="D189" s="28" t="s">
        <v>435</v>
      </c>
      <c r="E189" s="7">
        <v>289</v>
      </c>
      <c r="F189" s="5"/>
      <c r="G189" s="5"/>
      <c r="H189" s="5"/>
      <c r="I189" s="5"/>
      <c r="J189" s="5"/>
      <c r="K189" s="5"/>
      <c r="L189" s="5"/>
      <c r="M189" s="5"/>
      <c r="N189" s="5"/>
      <c r="O189" s="5"/>
    </row>
    <row r="190" spans="1:15">
      <c r="A190" s="7">
        <v>290</v>
      </c>
      <c r="B190" s="21" t="s">
        <v>478</v>
      </c>
      <c r="C190" s="21" t="s">
        <v>479</v>
      </c>
      <c r="D190" s="28" t="s">
        <v>435</v>
      </c>
      <c r="E190" s="7">
        <v>290</v>
      </c>
      <c r="F190" s="5"/>
      <c r="G190" s="5"/>
      <c r="H190" s="5"/>
      <c r="I190" s="5"/>
      <c r="J190" s="5"/>
      <c r="K190" s="5"/>
      <c r="L190" s="5"/>
      <c r="M190" s="5"/>
      <c r="N190" s="5"/>
      <c r="O190" s="5"/>
    </row>
    <row r="191" spans="1:15">
      <c r="A191" s="7">
        <v>291</v>
      </c>
      <c r="B191" s="79" t="s">
        <v>480</v>
      </c>
      <c r="C191" s="2" t="s">
        <v>348</v>
      </c>
      <c r="D191" s="28" t="s">
        <v>435</v>
      </c>
      <c r="E191" s="7">
        <v>291</v>
      </c>
      <c r="F191" s="5"/>
      <c r="G191" s="5"/>
      <c r="H191" s="5"/>
      <c r="I191" s="5"/>
      <c r="J191" s="5"/>
      <c r="K191" s="5"/>
      <c r="L191" s="5"/>
      <c r="M191" s="5"/>
      <c r="N191" s="5"/>
      <c r="O191" s="5"/>
    </row>
    <row r="192" spans="1:15" ht="15" customHeight="1">
      <c r="A192" s="7">
        <v>292</v>
      </c>
      <c r="B192" s="80" t="s">
        <v>17</v>
      </c>
      <c r="C192" s="5"/>
      <c r="D192" s="28" t="s">
        <v>435</v>
      </c>
      <c r="E192" s="7">
        <v>292</v>
      </c>
      <c r="F192" s="5"/>
      <c r="G192" s="5"/>
      <c r="H192" s="5"/>
      <c r="I192" s="5"/>
      <c r="J192" s="5"/>
      <c r="K192" s="5"/>
      <c r="L192" s="5"/>
      <c r="M192" s="5"/>
      <c r="N192" s="5"/>
      <c r="O192" s="5"/>
    </row>
    <row r="193" spans="1:15" ht="15" customHeight="1">
      <c r="A193" s="7">
        <v>293</v>
      </c>
      <c r="B193" s="80" t="s">
        <v>17</v>
      </c>
      <c r="C193" s="5"/>
      <c r="D193" s="28" t="s">
        <v>435</v>
      </c>
      <c r="E193" s="7">
        <v>293</v>
      </c>
      <c r="F193" s="5"/>
      <c r="G193" s="5"/>
      <c r="H193" s="5"/>
      <c r="I193" s="5"/>
      <c r="J193" s="5"/>
      <c r="K193" s="5"/>
      <c r="L193" s="5"/>
      <c r="M193" s="5"/>
      <c r="N193" s="5"/>
      <c r="O193" s="5"/>
    </row>
    <row r="194" spans="1:15" ht="15" customHeight="1">
      <c r="A194" s="7">
        <v>294</v>
      </c>
      <c r="B194" s="80" t="s">
        <v>17</v>
      </c>
      <c r="C194" s="5"/>
      <c r="D194" s="28" t="s">
        <v>435</v>
      </c>
      <c r="E194" s="7">
        <v>294</v>
      </c>
      <c r="F194" s="5"/>
      <c r="G194" s="5"/>
      <c r="H194" s="5"/>
      <c r="I194" s="5"/>
      <c r="J194" s="5"/>
      <c r="K194" s="5"/>
      <c r="L194" s="5"/>
      <c r="M194" s="5"/>
      <c r="N194" s="5"/>
      <c r="O194" s="5"/>
    </row>
    <row r="195" spans="1:15" ht="15" customHeight="1">
      <c r="A195" s="7">
        <v>295</v>
      </c>
      <c r="B195" s="80" t="s">
        <v>17</v>
      </c>
      <c r="C195" s="5"/>
      <c r="D195" s="28" t="s">
        <v>435</v>
      </c>
      <c r="E195" s="7">
        <v>295</v>
      </c>
      <c r="F195" s="5"/>
      <c r="G195" s="5"/>
      <c r="H195" s="5"/>
      <c r="I195" s="5"/>
      <c r="J195" s="5"/>
      <c r="K195" s="5"/>
      <c r="L195" s="5"/>
      <c r="M195" s="5"/>
      <c r="N195" s="5"/>
      <c r="O195" s="5"/>
    </row>
    <row r="196" spans="1:15" ht="15" customHeight="1">
      <c r="A196" s="7">
        <v>296</v>
      </c>
      <c r="B196" s="80" t="s">
        <v>17</v>
      </c>
      <c r="C196" s="5"/>
      <c r="D196" s="28" t="s">
        <v>435</v>
      </c>
      <c r="E196" s="7">
        <v>296</v>
      </c>
      <c r="F196" s="5"/>
      <c r="G196" s="5"/>
      <c r="H196" s="5"/>
      <c r="I196" s="5"/>
      <c r="J196" s="5"/>
      <c r="K196" s="5"/>
      <c r="L196" s="5"/>
      <c r="M196" s="5"/>
      <c r="N196" s="5"/>
      <c r="O196" s="5"/>
    </row>
    <row r="197" spans="1:15" ht="15" customHeight="1">
      <c r="A197" s="7">
        <v>297</v>
      </c>
      <c r="B197" s="80" t="s">
        <v>17</v>
      </c>
      <c r="C197" s="5"/>
      <c r="D197" s="28" t="s">
        <v>17</v>
      </c>
      <c r="E197" s="7">
        <v>297</v>
      </c>
      <c r="F197" s="5"/>
      <c r="G197" s="5"/>
      <c r="H197" s="5"/>
      <c r="I197" s="5"/>
      <c r="J197" s="5"/>
      <c r="K197" s="5"/>
      <c r="L197" s="5"/>
      <c r="M197" s="5"/>
      <c r="N197" s="5"/>
      <c r="O197" s="5"/>
    </row>
    <row r="198" spans="1:15" ht="15" customHeight="1">
      <c r="A198" s="7">
        <v>298</v>
      </c>
      <c r="B198" s="80" t="s">
        <v>17</v>
      </c>
      <c r="C198" s="5"/>
      <c r="D198" s="28" t="s">
        <v>17</v>
      </c>
      <c r="E198" s="7">
        <v>298</v>
      </c>
      <c r="F198" s="5"/>
      <c r="G198" s="5"/>
      <c r="H198" s="5"/>
      <c r="I198" s="5"/>
      <c r="J198" s="5"/>
      <c r="K198" s="5"/>
      <c r="L198" s="5"/>
      <c r="M198" s="5"/>
      <c r="N198" s="5"/>
      <c r="O198" s="5"/>
    </row>
    <row r="199" spans="1:15" ht="15" customHeight="1">
      <c r="A199" s="7">
        <v>299</v>
      </c>
      <c r="B199" s="80" t="s">
        <v>17</v>
      </c>
      <c r="C199" s="5"/>
      <c r="D199" s="28" t="s">
        <v>17</v>
      </c>
      <c r="E199" s="7">
        <v>299</v>
      </c>
      <c r="F199" s="5"/>
      <c r="G199" s="5"/>
      <c r="H199" s="5"/>
      <c r="I199" s="5"/>
      <c r="J199" s="5"/>
      <c r="K199" s="5"/>
      <c r="L199" s="5"/>
      <c r="M199" s="5"/>
      <c r="N199" s="5"/>
      <c r="O199" s="5"/>
    </row>
    <row r="200" spans="1:15">
      <c r="A200" s="7">
        <v>300</v>
      </c>
      <c r="B200" s="79" t="s">
        <v>14</v>
      </c>
      <c r="C200" s="5"/>
      <c r="D200" s="28" t="s">
        <v>17</v>
      </c>
      <c r="E200" s="7">
        <v>300</v>
      </c>
      <c r="F200" s="5"/>
      <c r="G200" s="5"/>
      <c r="H200" s="5"/>
      <c r="I200" s="5"/>
      <c r="J200" s="5"/>
      <c r="K200" s="5"/>
      <c r="L200" s="5"/>
      <c r="M200" s="5"/>
      <c r="N200" s="5"/>
      <c r="O200" s="5"/>
    </row>
    <row r="201" spans="1:15">
      <c r="A201" s="7">
        <v>301</v>
      </c>
      <c r="B201" s="79" t="s">
        <v>15</v>
      </c>
      <c r="C201" s="5"/>
      <c r="D201" s="28" t="s">
        <v>17</v>
      </c>
      <c r="E201" s="7">
        <v>301</v>
      </c>
      <c r="F201" s="5"/>
      <c r="G201" s="5"/>
      <c r="H201" s="5"/>
      <c r="I201" s="5"/>
      <c r="J201" s="5"/>
      <c r="K201" s="5"/>
      <c r="L201" s="5"/>
      <c r="M201" s="5"/>
      <c r="N201" s="5"/>
      <c r="O201" s="5"/>
    </row>
    <row r="202" spans="1:15">
      <c r="A202" s="7">
        <v>302</v>
      </c>
      <c r="B202" s="79" t="s">
        <v>9</v>
      </c>
      <c r="C202" s="5"/>
      <c r="D202" s="28" t="s">
        <v>17</v>
      </c>
      <c r="E202" s="7">
        <v>302</v>
      </c>
      <c r="F202" s="5"/>
      <c r="G202" s="5"/>
      <c r="H202" s="5"/>
      <c r="I202" s="5"/>
      <c r="J202" s="5"/>
      <c r="K202" s="5"/>
      <c r="L202" s="5"/>
      <c r="M202" s="5"/>
      <c r="N202" s="5"/>
      <c r="O202" s="5"/>
    </row>
    <row r="203" spans="1:15" ht="15" customHeight="1">
      <c r="A203" s="7">
        <v>303</v>
      </c>
      <c r="B203" s="80" t="s">
        <v>17</v>
      </c>
      <c r="C203" s="5"/>
      <c r="D203" s="28" t="s">
        <v>17</v>
      </c>
      <c r="E203" s="7">
        <v>303</v>
      </c>
      <c r="F203" s="5"/>
      <c r="G203" s="5"/>
      <c r="H203" s="5"/>
      <c r="I203" s="5"/>
      <c r="J203" s="5"/>
      <c r="K203" s="5"/>
      <c r="L203" s="5"/>
      <c r="M203" s="5"/>
      <c r="N203" s="5"/>
      <c r="O203" s="5"/>
    </row>
    <row r="204" spans="1:15" ht="15" customHeight="1">
      <c r="A204" s="7">
        <v>304</v>
      </c>
      <c r="B204" s="80" t="s">
        <v>17</v>
      </c>
      <c r="C204" s="5"/>
      <c r="D204" s="28" t="s">
        <v>17</v>
      </c>
      <c r="E204" s="7">
        <v>304</v>
      </c>
      <c r="F204" s="5"/>
      <c r="G204" s="5"/>
      <c r="H204" s="5"/>
      <c r="I204" s="5"/>
      <c r="J204" s="5"/>
      <c r="K204" s="5"/>
      <c r="L204" s="5"/>
      <c r="M204" s="5"/>
      <c r="N204" s="5"/>
      <c r="O204" s="5"/>
    </row>
    <row r="205" spans="1:15" ht="15" customHeight="1">
      <c r="A205" s="7">
        <v>305</v>
      </c>
      <c r="B205" s="80" t="s">
        <v>17</v>
      </c>
      <c r="C205" s="5"/>
      <c r="D205" s="28" t="s">
        <v>17</v>
      </c>
      <c r="E205" s="7">
        <v>305</v>
      </c>
      <c r="F205" s="5"/>
      <c r="G205" s="5"/>
      <c r="H205" s="5"/>
      <c r="I205" s="5"/>
      <c r="J205" s="5"/>
      <c r="K205" s="5"/>
      <c r="L205" s="5"/>
      <c r="M205" s="5"/>
      <c r="N205" s="5"/>
      <c r="O205" s="5"/>
    </row>
    <row r="206" spans="1:15" ht="15" customHeight="1">
      <c r="A206" s="7">
        <v>306</v>
      </c>
      <c r="B206" s="80" t="s">
        <v>17</v>
      </c>
      <c r="C206" s="5"/>
      <c r="D206" s="28" t="s">
        <v>17</v>
      </c>
      <c r="E206" s="7">
        <v>306</v>
      </c>
      <c r="F206" s="5"/>
      <c r="G206" s="5"/>
      <c r="H206" s="5"/>
      <c r="I206" s="5"/>
      <c r="J206" s="5"/>
      <c r="K206" s="5"/>
      <c r="L206" s="5"/>
      <c r="M206" s="5"/>
      <c r="N206" s="5"/>
      <c r="O206" s="5"/>
    </row>
    <row r="207" spans="1:15" ht="15" customHeight="1">
      <c r="A207" s="7">
        <v>307</v>
      </c>
      <c r="B207" s="80" t="s">
        <v>17</v>
      </c>
      <c r="C207" s="5"/>
      <c r="D207" s="28" t="s">
        <v>17</v>
      </c>
      <c r="E207" s="7">
        <v>307</v>
      </c>
      <c r="F207" s="5"/>
      <c r="G207" s="5"/>
      <c r="H207" s="5"/>
      <c r="I207" s="5"/>
      <c r="J207" s="5"/>
      <c r="K207" s="5"/>
      <c r="L207" s="5"/>
      <c r="M207" s="5"/>
      <c r="N207" s="5"/>
      <c r="O207" s="5"/>
    </row>
    <row r="208" spans="1:15" ht="15" customHeight="1">
      <c r="A208" s="7">
        <v>308</v>
      </c>
      <c r="B208" s="80" t="s">
        <v>17</v>
      </c>
      <c r="C208" s="81"/>
      <c r="D208" s="28" t="s">
        <v>17</v>
      </c>
      <c r="E208" s="7">
        <v>308</v>
      </c>
      <c r="F208" s="5"/>
      <c r="G208" s="5"/>
      <c r="H208" s="5"/>
      <c r="I208" s="5"/>
      <c r="J208" s="5"/>
      <c r="K208" s="5"/>
      <c r="L208" s="5"/>
      <c r="M208" s="5"/>
      <c r="N208" s="5"/>
      <c r="O208" s="5"/>
    </row>
    <row r="209" spans="1:15" ht="15" customHeight="1">
      <c r="A209" s="7">
        <v>309</v>
      </c>
      <c r="B209" s="80" t="s">
        <v>17</v>
      </c>
      <c r="C209" s="81"/>
      <c r="D209" s="28" t="s">
        <v>17</v>
      </c>
      <c r="E209" s="7">
        <v>309</v>
      </c>
      <c r="F209" s="5"/>
      <c r="G209" s="5"/>
      <c r="H209" s="5"/>
      <c r="I209" s="5"/>
      <c r="J209" s="5"/>
      <c r="K209" s="5"/>
      <c r="L209" s="5"/>
      <c r="M209" s="5"/>
      <c r="N209" s="5"/>
      <c r="O209" s="5"/>
    </row>
    <row r="210" spans="1:15" ht="15" customHeight="1">
      <c r="A210" s="7">
        <v>310</v>
      </c>
      <c r="B210" s="80" t="s">
        <v>17</v>
      </c>
      <c r="C210" s="81"/>
      <c r="D210" s="28" t="s">
        <v>17</v>
      </c>
      <c r="E210" s="7">
        <v>310</v>
      </c>
      <c r="F210" s="5"/>
      <c r="G210" s="5"/>
      <c r="H210" s="5"/>
      <c r="I210" s="5"/>
      <c r="J210" s="5"/>
      <c r="K210" s="5"/>
      <c r="L210" s="5"/>
      <c r="M210" s="5"/>
      <c r="N210" s="5"/>
      <c r="O210" s="5"/>
    </row>
    <row r="211" spans="1:15" ht="15" customHeight="1">
      <c r="A211" s="7">
        <v>311</v>
      </c>
      <c r="B211" s="80" t="s">
        <v>17</v>
      </c>
      <c r="C211" s="81"/>
      <c r="D211" s="28" t="s">
        <v>17</v>
      </c>
      <c r="E211" s="7">
        <v>311</v>
      </c>
      <c r="F211" s="5"/>
      <c r="G211" s="5"/>
      <c r="H211" s="5"/>
      <c r="I211" s="5"/>
      <c r="J211" s="5"/>
      <c r="K211" s="5"/>
      <c r="L211" s="5"/>
      <c r="M211" s="5"/>
      <c r="N211" s="5"/>
      <c r="O211" s="5"/>
    </row>
    <row r="212" spans="1:15" ht="15" customHeight="1">
      <c r="A212" s="7">
        <v>312</v>
      </c>
      <c r="B212" s="80" t="s">
        <v>17</v>
      </c>
      <c r="C212" s="81"/>
      <c r="D212" s="28" t="s">
        <v>17</v>
      </c>
      <c r="E212" s="7">
        <v>312</v>
      </c>
      <c r="F212" s="5"/>
      <c r="G212" s="5"/>
      <c r="H212" s="5"/>
      <c r="I212" s="5"/>
      <c r="J212" s="5"/>
      <c r="K212" s="5"/>
      <c r="L212" s="5"/>
      <c r="M212" s="5"/>
      <c r="N212" s="5"/>
      <c r="O212" s="5"/>
    </row>
    <row r="213" spans="1:15" ht="15" customHeight="1">
      <c r="A213" s="7">
        <v>313</v>
      </c>
      <c r="B213" s="80" t="s">
        <v>17</v>
      </c>
      <c r="C213" s="81"/>
      <c r="D213" s="28" t="s">
        <v>17</v>
      </c>
      <c r="E213" s="7">
        <v>313</v>
      </c>
      <c r="F213" s="5"/>
      <c r="G213" s="5"/>
      <c r="H213" s="5"/>
      <c r="I213" s="5"/>
      <c r="J213" s="5"/>
      <c r="K213" s="5"/>
      <c r="L213" s="5"/>
      <c r="M213" s="5"/>
      <c r="N213" s="5"/>
      <c r="O213" s="5"/>
    </row>
    <row r="214" spans="1:15" ht="15" customHeight="1">
      <c r="A214" s="7">
        <v>314</v>
      </c>
      <c r="B214" s="80" t="s">
        <v>17</v>
      </c>
      <c r="C214" s="81"/>
      <c r="D214" s="28" t="s">
        <v>17</v>
      </c>
      <c r="E214" s="7">
        <v>314</v>
      </c>
      <c r="F214" s="5"/>
      <c r="G214" s="5"/>
      <c r="H214" s="5"/>
      <c r="I214" s="5"/>
      <c r="J214" s="5"/>
      <c r="K214" s="5"/>
      <c r="L214" s="5"/>
      <c r="M214" s="5"/>
      <c r="N214" s="5"/>
      <c r="O214" s="5"/>
    </row>
    <row r="215" spans="1:15" ht="15" customHeight="1">
      <c r="A215" s="7">
        <v>315</v>
      </c>
      <c r="B215" s="80" t="s">
        <v>17</v>
      </c>
      <c r="C215" s="81"/>
      <c r="D215" s="28" t="s">
        <v>17</v>
      </c>
      <c r="E215" s="7">
        <v>315</v>
      </c>
      <c r="F215" s="5"/>
      <c r="G215" s="5"/>
      <c r="H215" s="5"/>
      <c r="I215" s="5"/>
      <c r="J215" s="5"/>
      <c r="K215" s="5"/>
      <c r="L215" s="5"/>
      <c r="M215" s="5"/>
      <c r="N215" s="5"/>
      <c r="O215" s="5"/>
    </row>
    <row r="216" spans="1:15" ht="15" customHeight="1">
      <c r="A216" s="7">
        <v>316</v>
      </c>
      <c r="B216" s="80" t="s">
        <v>17</v>
      </c>
      <c r="C216" s="81"/>
      <c r="D216" s="28" t="s">
        <v>17</v>
      </c>
      <c r="E216" s="7">
        <v>316</v>
      </c>
      <c r="F216" s="5"/>
      <c r="G216" s="5"/>
      <c r="H216" s="5"/>
      <c r="I216" s="5"/>
      <c r="J216" s="5"/>
      <c r="K216" s="5"/>
      <c r="L216" s="5"/>
      <c r="M216" s="5"/>
      <c r="N216" s="5"/>
      <c r="O216" s="5"/>
    </row>
    <row r="217" spans="1:15" ht="15" customHeight="1">
      <c r="A217" s="7">
        <v>317</v>
      </c>
      <c r="B217" s="80" t="s">
        <v>17</v>
      </c>
      <c r="C217" s="81"/>
      <c r="D217" s="28" t="s">
        <v>17</v>
      </c>
      <c r="E217" s="7">
        <v>317</v>
      </c>
      <c r="F217" s="5"/>
      <c r="G217" s="5"/>
      <c r="H217" s="5"/>
      <c r="I217" s="5"/>
      <c r="J217" s="5"/>
      <c r="K217" s="5"/>
      <c r="L217" s="5"/>
      <c r="M217" s="5"/>
      <c r="N217" s="5"/>
      <c r="O217" s="5"/>
    </row>
    <row r="218" spans="1:15" ht="15" customHeight="1">
      <c r="A218" s="7">
        <v>318</v>
      </c>
      <c r="B218" s="80" t="s">
        <v>17</v>
      </c>
      <c r="C218" s="81"/>
      <c r="D218" s="28" t="s">
        <v>17</v>
      </c>
      <c r="E218" s="7">
        <v>318</v>
      </c>
      <c r="F218" s="5"/>
      <c r="G218" s="5"/>
      <c r="H218" s="5"/>
      <c r="I218" s="5"/>
      <c r="J218" s="5"/>
      <c r="K218" s="5"/>
      <c r="L218" s="5"/>
      <c r="M218" s="5"/>
      <c r="N218" s="5"/>
      <c r="O218" s="5"/>
    </row>
    <row r="219" spans="1:15" ht="15" customHeight="1">
      <c r="A219" s="7">
        <v>319</v>
      </c>
      <c r="B219" s="80" t="s">
        <v>17</v>
      </c>
      <c r="C219" s="81"/>
      <c r="D219" s="28" t="s">
        <v>17</v>
      </c>
      <c r="E219" s="7">
        <v>319</v>
      </c>
      <c r="F219" s="5"/>
      <c r="G219" s="5"/>
      <c r="H219" s="5"/>
      <c r="I219" s="5"/>
      <c r="J219" s="5"/>
      <c r="K219" s="5"/>
      <c r="L219" s="5"/>
      <c r="M219" s="5"/>
      <c r="N219" s="5"/>
      <c r="O219" s="5"/>
    </row>
    <row r="220" spans="1:15" ht="15" customHeight="1">
      <c r="A220" s="7">
        <v>320</v>
      </c>
      <c r="B220" s="80" t="s">
        <v>17</v>
      </c>
      <c r="C220" s="81"/>
      <c r="D220" s="28" t="s">
        <v>17</v>
      </c>
      <c r="E220" s="7">
        <v>320</v>
      </c>
      <c r="F220" s="5"/>
      <c r="G220" s="5"/>
      <c r="H220" s="5"/>
      <c r="I220" s="5"/>
      <c r="J220" s="5"/>
      <c r="K220" s="5"/>
      <c r="L220" s="5"/>
      <c r="M220" s="5"/>
      <c r="N220" s="5"/>
      <c r="O220" s="5"/>
    </row>
    <row r="221" spans="1:15" ht="15" customHeight="1">
      <c r="A221" s="7">
        <v>321</v>
      </c>
      <c r="B221" s="80" t="s">
        <v>17</v>
      </c>
      <c r="C221" s="81"/>
      <c r="D221" s="28" t="s">
        <v>17</v>
      </c>
      <c r="E221" s="7">
        <v>321</v>
      </c>
      <c r="F221" s="5"/>
      <c r="G221" s="5"/>
      <c r="H221" s="5"/>
      <c r="I221" s="5"/>
      <c r="J221" s="5"/>
      <c r="K221" s="5"/>
      <c r="L221" s="5"/>
      <c r="M221" s="5"/>
      <c r="N221" s="5"/>
      <c r="O221" s="5"/>
    </row>
    <row r="222" spans="1:15" ht="15" customHeight="1">
      <c r="A222" s="7">
        <v>322</v>
      </c>
      <c r="B222" s="80" t="s">
        <v>17</v>
      </c>
      <c r="C222" s="81"/>
      <c r="D222" s="28" t="s">
        <v>17</v>
      </c>
      <c r="E222" s="7">
        <v>322</v>
      </c>
      <c r="F222" s="5"/>
      <c r="G222" s="5"/>
      <c r="H222" s="5"/>
      <c r="I222" s="5"/>
      <c r="J222" s="5"/>
      <c r="K222" s="5"/>
      <c r="L222" s="5"/>
      <c r="M222" s="5"/>
      <c r="N222" s="5"/>
      <c r="O222" s="5"/>
    </row>
    <row r="223" spans="1:15" ht="15" customHeight="1">
      <c r="A223" s="7">
        <v>323</v>
      </c>
      <c r="B223" s="80" t="s">
        <v>17</v>
      </c>
      <c r="C223" s="81"/>
      <c r="D223" s="28" t="s">
        <v>17</v>
      </c>
      <c r="E223" s="7">
        <v>323</v>
      </c>
      <c r="F223" s="5"/>
      <c r="G223" s="5"/>
      <c r="H223" s="5"/>
      <c r="I223" s="5"/>
      <c r="J223" s="5"/>
      <c r="K223" s="5"/>
      <c r="L223" s="5"/>
      <c r="M223" s="5"/>
      <c r="N223" s="5"/>
      <c r="O223" s="5"/>
    </row>
    <row r="224" spans="1:15" ht="15" customHeight="1">
      <c r="A224" s="7">
        <v>324</v>
      </c>
      <c r="B224" s="80" t="s">
        <v>17</v>
      </c>
      <c r="C224" s="5"/>
      <c r="D224" s="28" t="s">
        <v>17</v>
      </c>
      <c r="E224" s="7">
        <v>324</v>
      </c>
      <c r="F224" s="5"/>
      <c r="G224" s="5"/>
      <c r="H224" s="5"/>
      <c r="I224" s="5"/>
      <c r="J224" s="5"/>
      <c r="K224" s="5"/>
      <c r="L224" s="5"/>
      <c r="M224" s="5"/>
      <c r="N224" s="5"/>
      <c r="O224" s="5"/>
    </row>
    <row r="225" spans="1:15" ht="15" customHeight="1">
      <c r="A225" s="7">
        <v>325</v>
      </c>
      <c r="B225" s="80" t="s">
        <v>17</v>
      </c>
      <c r="C225" s="5"/>
      <c r="D225" s="28" t="s">
        <v>17</v>
      </c>
      <c r="E225" s="7">
        <v>325</v>
      </c>
      <c r="F225" s="5"/>
      <c r="G225" s="5"/>
      <c r="H225" s="5"/>
      <c r="I225" s="5"/>
      <c r="J225" s="5"/>
      <c r="K225" s="5"/>
      <c r="L225" s="5"/>
      <c r="M225" s="5"/>
      <c r="N225" s="5"/>
      <c r="O225" s="5"/>
    </row>
    <row r="226" spans="1:15" ht="15" customHeight="1">
      <c r="A226" s="7">
        <v>326</v>
      </c>
      <c r="B226" s="80" t="s">
        <v>17</v>
      </c>
      <c r="C226" s="5"/>
      <c r="D226" s="28" t="s">
        <v>17</v>
      </c>
      <c r="E226" s="7">
        <v>326</v>
      </c>
      <c r="F226" s="5"/>
      <c r="G226" s="5"/>
      <c r="H226" s="5"/>
      <c r="I226" s="5"/>
      <c r="J226" s="5"/>
      <c r="K226" s="5"/>
      <c r="L226" s="5"/>
      <c r="M226" s="5"/>
      <c r="N226" s="5"/>
      <c r="O226" s="5"/>
    </row>
    <row r="227" spans="1:15" ht="15" customHeight="1">
      <c r="A227" s="7">
        <v>327</v>
      </c>
      <c r="B227" s="80" t="s">
        <v>17</v>
      </c>
      <c r="C227" s="5"/>
      <c r="D227" s="28" t="s">
        <v>17</v>
      </c>
      <c r="E227" s="7">
        <v>327</v>
      </c>
      <c r="F227" s="5"/>
      <c r="G227" s="5"/>
      <c r="H227" s="5"/>
      <c r="I227" s="5"/>
      <c r="J227" s="5"/>
      <c r="K227" s="5"/>
      <c r="L227" s="5"/>
      <c r="M227" s="5"/>
      <c r="N227" s="5"/>
      <c r="O227" s="5"/>
    </row>
    <row r="228" spans="1:15" ht="15" customHeight="1">
      <c r="A228" s="7">
        <v>328</v>
      </c>
      <c r="B228" s="80" t="s">
        <v>17</v>
      </c>
      <c r="C228" s="5"/>
      <c r="D228" s="28" t="s">
        <v>17</v>
      </c>
      <c r="E228" s="7">
        <v>328</v>
      </c>
      <c r="F228" s="5"/>
      <c r="G228" s="5"/>
      <c r="H228" s="5"/>
      <c r="I228" s="5"/>
      <c r="J228" s="5"/>
      <c r="K228" s="5"/>
      <c r="L228" s="5"/>
      <c r="M228" s="5"/>
      <c r="N228" s="5"/>
      <c r="O228" s="5"/>
    </row>
    <row r="229" spans="1:15" ht="15" customHeight="1">
      <c r="A229" s="7">
        <v>329</v>
      </c>
      <c r="B229" s="80" t="s">
        <v>17</v>
      </c>
      <c r="C229" s="5"/>
      <c r="D229" s="28" t="s">
        <v>17</v>
      </c>
      <c r="E229" s="7">
        <v>329</v>
      </c>
      <c r="F229" s="5"/>
      <c r="G229" s="5"/>
      <c r="H229" s="5"/>
      <c r="I229" s="5"/>
      <c r="J229" s="5"/>
      <c r="K229" s="5"/>
      <c r="L229" s="5"/>
      <c r="M229" s="5"/>
      <c r="N229" s="5"/>
      <c r="O229" s="5"/>
    </row>
    <row r="230" spans="1:15" ht="15" customHeight="1">
      <c r="A230" s="7">
        <v>330</v>
      </c>
      <c r="B230" s="80" t="s">
        <v>17</v>
      </c>
      <c r="C230" s="5"/>
      <c r="D230" s="28" t="s">
        <v>17</v>
      </c>
      <c r="E230" s="7">
        <v>330</v>
      </c>
      <c r="F230" s="5"/>
      <c r="G230" s="5"/>
      <c r="H230" s="5"/>
      <c r="I230" s="5"/>
      <c r="J230" s="5"/>
      <c r="K230" s="5"/>
      <c r="L230" s="5"/>
      <c r="M230" s="5"/>
      <c r="N230" s="5"/>
      <c r="O230" s="5"/>
    </row>
    <row r="231" spans="1:15" ht="15" customHeight="1">
      <c r="A231" s="7">
        <v>331</v>
      </c>
      <c r="B231" s="80" t="s">
        <v>17</v>
      </c>
      <c r="C231" s="5"/>
      <c r="D231" s="28" t="s">
        <v>17</v>
      </c>
      <c r="E231" s="7">
        <v>331</v>
      </c>
      <c r="F231" s="5"/>
      <c r="G231" s="5"/>
      <c r="H231" s="5"/>
      <c r="I231" s="5"/>
      <c r="J231" s="5"/>
      <c r="K231" s="5"/>
      <c r="L231" s="5"/>
      <c r="M231" s="5"/>
      <c r="N231" s="5"/>
      <c r="O231" s="5"/>
    </row>
    <row r="232" spans="1:15" ht="15" customHeight="1">
      <c r="A232" s="7">
        <v>332</v>
      </c>
      <c r="B232" s="80" t="s">
        <v>17</v>
      </c>
      <c r="C232" s="5"/>
      <c r="D232" s="28" t="s">
        <v>17</v>
      </c>
      <c r="E232" s="7">
        <v>332</v>
      </c>
      <c r="F232" s="5"/>
      <c r="G232" s="5"/>
      <c r="H232" s="5"/>
      <c r="I232" s="5"/>
      <c r="J232" s="5"/>
      <c r="K232" s="5"/>
      <c r="L232" s="5"/>
      <c r="M232" s="5"/>
      <c r="N232" s="5"/>
      <c r="O232" s="5"/>
    </row>
    <row r="233" spans="1:15" ht="15" customHeight="1">
      <c r="A233" s="7">
        <v>333</v>
      </c>
      <c r="B233" s="80" t="s">
        <v>17</v>
      </c>
      <c r="C233" s="5"/>
      <c r="D233" s="28" t="s">
        <v>17</v>
      </c>
      <c r="E233" s="7">
        <v>333</v>
      </c>
      <c r="F233" s="5"/>
      <c r="G233" s="5"/>
      <c r="H233" s="5"/>
      <c r="I233" s="5"/>
      <c r="J233" s="5"/>
      <c r="K233" s="5"/>
      <c r="L233" s="5"/>
      <c r="M233" s="5"/>
      <c r="N233" s="5"/>
      <c r="O233" s="5"/>
    </row>
    <row r="234" spans="1:15" ht="15" customHeight="1">
      <c r="A234" s="7">
        <v>334</v>
      </c>
      <c r="B234" s="80" t="s">
        <v>17</v>
      </c>
      <c r="C234" s="5"/>
      <c r="D234" s="28" t="s">
        <v>17</v>
      </c>
      <c r="E234" s="7">
        <v>334</v>
      </c>
      <c r="F234" s="5"/>
      <c r="G234" s="5"/>
      <c r="H234" s="5"/>
      <c r="I234" s="5"/>
      <c r="J234" s="5"/>
      <c r="K234" s="5"/>
      <c r="L234" s="5"/>
      <c r="M234" s="5"/>
      <c r="N234" s="5"/>
      <c r="O234" s="5"/>
    </row>
    <row r="235" spans="1:15" ht="15" customHeight="1">
      <c r="A235" s="7">
        <v>335</v>
      </c>
      <c r="B235" s="80" t="s">
        <v>17</v>
      </c>
      <c r="C235" s="5"/>
      <c r="D235" s="28" t="s">
        <v>17</v>
      </c>
      <c r="E235" s="7">
        <v>335</v>
      </c>
      <c r="F235" s="5"/>
      <c r="G235" s="5"/>
      <c r="H235" s="5"/>
      <c r="I235" s="5"/>
      <c r="J235" s="5"/>
      <c r="K235" s="5"/>
      <c r="L235" s="5"/>
      <c r="M235" s="5"/>
      <c r="N235" s="5"/>
      <c r="O235" s="5"/>
    </row>
    <row r="236" spans="1:15" ht="15" customHeight="1">
      <c r="A236" s="7">
        <v>336</v>
      </c>
      <c r="B236" s="80" t="s">
        <v>17</v>
      </c>
      <c r="C236" s="5"/>
      <c r="D236" s="28" t="s">
        <v>17</v>
      </c>
      <c r="E236" s="7">
        <v>336</v>
      </c>
      <c r="F236" s="5"/>
      <c r="G236" s="5"/>
      <c r="H236" s="5"/>
      <c r="I236" s="5"/>
      <c r="J236" s="5"/>
      <c r="K236" s="5"/>
      <c r="L236" s="5"/>
      <c r="M236" s="5"/>
      <c r="N236" s="5"/>
      <c r="O236" s="5"/>
    </row>
    <row r="237" spans="1:15" ht="15" customHeight="1">
      <c r="A237" s="7">
        <v>337</v>
      </c>
      <c r="B237" s="80" t="s">
        <v>17</v>
      </c>
      <c r="C237" s="5"/>
      <c r="D237" s="28" t="s">
        <v>17</v>
      </c>
      <c r="E237" s="7">
        <v>337</v>
      </c>
      <c r="F237" s="5"/>
      <c r="G237" s="5"/>
      <c r="H237" s="5"/>
      <c r="I237" s="5"/>
      <c r="J237" s="5"/>
      <c r="K237" s="5"/>
      <c r="L237" s="5"/>
      <c r="M237" s="5"/>
      <c r="N237" s="5"/>
      <c r="O237" s="5"/>
    </row>
    <row r="238" spans="1:15" ht="15" customHeight="1">
      <c r="A238" s="7">
        <v>338</v>
      </c>
      <c r="B238" s="80" t="s">
        <v>17</v>
      </c>
      <c r="C238" s="5"/>
      <c r="D238" s="28" t="s">
        <v>17</v>
      </c>
      <c r="E238" s="7">
        <v>338</v>
      </c>
      <c r="F238" s="5"/>
      <c r="G238" s="5"/>
      <c r="H238" s="5"/>
      <c r="I238" s="5"/>
      <c r="J238" s="5"/>
      <c r="K238" s="5"/>
      <c r="L238" s="5"/>
      <c r="M238" s="5"/>
      <c r="N238" s="5"/>
      <c r="O238" s="5"/>
    </row>
    <row r="239" spans="1:15" ht="15" customHeight="1">
      <c r="A239" s="7">
        <v>339</v>
      </c>
      <c r="B239" s="80" t="s">
        <v>17</v>
      </c>
      <c r="C239" s="5"/>
      <c r="D239" s="28" t="s">
        <v>17</v>
      </c>
      <c r="E239" s="7">
        <v>339</v>
      </c>
      <c r="F239" s="5"/>
      <c r="G239" s="5"/>
      <c r="H239" s="5"/>
      <c r="I239" s="5"/>
      <c r="J239" s="5"/>
      <c r="K239" s="5"/>
      <c r="L239" s="5"/>
      <c r="M239" s="5"/>
      <c r="N239" s="5"/>
      <c r="O239" s="5"/>
    </row>
    <row r="240" spans="1:15" ht="15" customHeight="1">
      <c r="A240" s="7">
        <v>340</v>
      </c>
      <c r="B240" s="80" t="s">
        <v>17</v>
      </c>
      <c r="C240" s="5"/>
      <c r="D240" s="28" t="s">
        <v>17</v>
      </c>
      <c r="E240" s="7">
        <v>340</v>
      </c>
      <c r="F240" s="5"/>
      <c r="G240" s="5"/>
      <c r="H240" s="5"/>
      <c r="I240" s="5"/>
      <c r="J240" s="5"/>
      <c r="K240" s="5"/>
      <c r="L240" s="5"/>
      <c r="M240" s="5"/>
      <c r="N240" s="5"/>
      <c r="O240" s="5"/>
    </row>
    <row r="241" spans="1:15" ht="15" customHeight="1">
      <c r="A241" s="7">
        <v>341</v>
      </c>
      <c r="B241" s="80" t="s">
        <v>17</v>
      </c>
      <c r="C241" s="5"/>
      <c r="D241" s="28" t="s">
        <v>17</v>
      </c>
      <c r="E241" s="7">
        <v>341</v>
      </c>
      <c r="F241" s="5"/>
      <c r="G241" s="5"/>
      <c r="H241" s="5"/>
      <c r="I241" s="5"/>
      <c r="J241" s="5"/>
      <c r="K241" s="5"/>
      <c r="L241" s="5"/>
      <c r="M241" s="5"/>
      <c r="N241" s="5"/>
      <c r="O241" s="5"/>
    </row>
    <row r="242" spans="1:15" ht="15" customHeight="1">
      <c r="A242" s="7">
        <v>342</v>
      </c>
      <c r="B242" s="80" t="s">
        <v>17</v>
      </c>
      <c r="C242" s="5"/>
      <c r="D242" s="28" t="s">
        <v>17</v>
      </c>
      <c r="E242" s="7">
        <v>342</v>
      </c>
      <c r="F242" s="5"/>
      <c r="G242" s="5"/>
      <c r="H242" s="5"/>
      <c r="I242" s="5"/>
      <c r="J242" s="5"/>
      <c r="K242" s="5"/>
      <c r="L242" s="5"/>
      <c r="M242" s="5"/>
      <c r="N242" s="5"/>
      <c r="O242" s="5"/>
    </row>
    <row r="243" spans="1:15">
      <c r="A243" s="7">
        <v>343</v>
      </c>
      <c r="B243" s="2" t="s">
        <v>17</v>
      </c>
      <c r="C243" s="5"/>
      <c r="D243" s="2" t="s">
        <v>17</v>
      </c>
      <c r="E243" s="7">
        <v>343</v>
      </c>
      <c r="F243" s="5"/>
      <c r="G243" s="5"/>
      <c r="H243" s="5"/>
      <c r="I243" s="5"/>
      <c r="J243" s="5"/>
      <c r="K243" s="5"/>
      <c r="L243" s="5"/>
      <c r="M243" s="5"/>
      <c r="N243" s="5"/>
      <c r="O243" s="5"/>
    </row>
    <row r="244" spans="1:15">
      <c r="A244" s="7">
        <v>344</v>
      </c>
      <c r="B244" s="2" t="s">
        <v>17</v>
      </c>
      <c r="C244" s="5"/>
      <c r="D244" s="2" t="s">
        <v>17</v>
      </c>
      <c r="E244" s="7">
        <v>344</v>
      </c>
      <c r="F244" s="5"/>
      <c r="G244" s="5"/>
      <c r="H244" s="5"/>
      <c r="I244" s="5"/>
      <c r="J244" s="5"/>
      <c r="K244" s="5"/>
      <c r="L244" s="5"/>
      <c r="M244" s="5"/>
      <c r="N244" s="5"/>
      <c r="O244" s="5"/>
    </row>
    <row r="245" spans="1:15">
      <c r="A245" s="7">
        <v>345</v>
      </c>
      <c r="B245" s="2" t="s">
        <v>17</v>
      </c>
      <c r="C245" s="5"/>
      <c r="D245" s="2" t="s">
        <v>17</v>
      </c>
      <c r="E245" s="7">
        <v>345</v>
      </c>
      <c r="F245" s="5"/>
      <c r="G245" s="5"/>
      <c r="H245" s="5"/>
      <c r="I245" s="5"/>
      <c r="J245" s="5"/>
      <c r="K245" s="5"/>
      <c r="L245" s="5"/>
      <c r="M245" s="5"/>
      <c r="N245" s="5"/>
      <c r="O245" s="5"/>
    </row>
    <row r="246" spans="1:15">
      <c r="A246" s="7">
        <v>346</v>
      </c>
      <c r="B246" s="2" t="s">
        <v>17</v>
      </c>
      <c r="C246" s="5"/>
      <c r="D246" s="28" t="s">
        <v>17</v>
      </c>
      <c r="E246" s="7">
        <v>346</v>
      </c>
      <c r="F246" s="5"/>
      <c r="G246" s="5"/>
      <c r="H246" s="5"/>
      <c r="I246" s="5"/>
      <c r="J246" s="5"/>
      <c r="K246" s="5"/>
      <c r="L246" s="5"/>
      <c r="M246" s="5"/>
      <c r="N246" s="5"/>
      <c r="O246" s="5"/>
    </row>
    <row r="247" spans="1:15">
      <c r="A247" s="7">
        <v>347</v>
      </c>
      <c r="B247" s="2" t="s">
        <v>17</v>
      </c>
      <c r="C247" s="5"/>
      <c r="D247" s="28" t="s">
        <v>17</v>
      </c>
      <c r="E247" s="7">
        <v>347</v>
      </c>
      <c r="F247" s="5"/>
      <c r="G247" s="5"/>
      <c r="H247" s="5"/>
      <c r="I247" s="5"/>
      <c r="J247" s="5"/>
      <c r="K247" s="5"/>
      <c r="L247" s="5"/>
      <c r="M247" s="5"/>
      <c r="N247" s="5"/>
      <c r="O247" s="5"/>
    </row>
    <row r="248" spans="1:15">
      <c r="A248" s="7">
        <v>348</v>
      </c>
      <c r="B248" s="2" t="s">
        <v>17</v>
      </c>
      <c r="C248" s="5"/>
      <c r="D248" s="28" t="s">
        <v>17</v>
      </c>
      <c r="E248" s="7">
        <v>348</v>
      </c>
      <c r="F248" s="5"/>
      <c r="G248" s="5"/>
      <c r="H248" s="5"/>
      <c r="I248" s="5"/>
      <c r="J248" s="5"/>
      <c r="K248" s="5"/>
      <c r="L248" s="5"/>
      <c r="M248" s="5"/>
      <c r="N248" s="5"/>
      <c r="O248" s="5"/>
    </row>
    <row r="249" spans="1:15">
      <c r="A249" s="7">
        <v>349</v>
      </c>
      <c r="B249" s="2" t="s">
        <v>17</v>
      </c>
      <c r="C249" s="5"/>
      <c r="D249" s="5"/>
      <c r="E249" s="7">
        <v>349</v>
      </c>
      <c r="F249" s="5"/>
      <c r="G249" s="5"/>
      <c r="H249" s="5"/>
      <c r="I249" s="5"/>
      <c r="J249" s="5"/>
      <c r="K249" s="5"/>
      <c r="L249" s="5"/>
      <c r="M249" s="5"/>
      <c r="N249" s="5"/>
      <c r="O249" s="5"/>
    </row>
    <row r="250" spans="1:15">
      <c r="A250" s="7">
        <v>350</v>
      </c>
      <c r="B250" s="5"/>
      <c r="C250" s="5"/>
      <c r="D250" s="5"/>
      <c r="E250" s="7">
        <v>350</v>
      </c>
      <c r="F250" s="5"/>
      <c r="G250" s="5"/>
      <c r="H250" s="5"/>
      <c r="I250" s="5"/>
      <c r="J250" s="5"/>
      <c r="K250" s="5"/>
      <c r="L250" s="5"/>
      <c r="M250" s="5"/>
      <c r="N250" s="5"/>
      <c r="O250" s="5"/>
    </row>
    <row r="251" spans="1:15">
      <c r="A251" s="7">
        <v>351</v>
      </c>
      <c r="B251" s="5"/>
      <c r="C251" s="5"/>
      <c r="D251" s="5"/>
      <c r="E251" s="7">
        <v>351</v>
      </c>
      <c r="F251" s="5"/>
      <c r="G251" s="5"/>
      <c r="H251" s="5"/>
      <c r="I251" s="5"/>
      <c r="J251" s="5"/>
      <c r="K251" s="5"/>
      <c r="L251" s="5"/>
      <c r="M251" s="5"/>
      <c r="N251" s="5"/>
      <c r="O251" s="5"/>
    </row>
    <row r="252" spans="1:15">
      <c r="A252" s="7">
        <v>352</v>
      </c>
      <c r="B252" s="5"/>
      <c r="C252" s="5"/>
      <c r="D252" s="5"/>
      <c r="E252" s="7">
        <v>352</v>
      </c>
      <c r="F252" s="5"/>
      <c r="G252" s="5"/>
      <c r="H252" s="5"/>
      <c r="I252" s="5"/>
      <c r="J252" s="5"/>
      <c r="K252" s="5"/>
      <c r="L252" s="5"/>
      <c r="M252" s="5"/>
      <c r="N252" s="5"/>
      <c r="O252" s="5"/>
    </row>
    <row r="253" spans="1:15">
      <c r="A253" s="7">
        <v>353</v>
      </c>
      <c r="B253" s="5"/>
      <c r="C253" s="5"/>
      <c r="D253" s="5"/>
      <c r="E253" s="7">
        <v>353</v>
      </c>
      <c r="F253" s="5"/>
      <c r="G253" s="5"/>
      <c r="H253" s="5"/>
      <c r="I253" s="5"/>
      <c r="J253" s="5"/>
      <c r="K253" s="5"/>
      <c r="L253" s="5"/>
      <c r="M253" s="5"/>
      <c r="N253" s="5"/>
      <c r="O253" s="5"/>
    </row>
    <row r="254" spans="1:15">
      <c r="A254" s="7">
        <v>354</v>
      </c>
      <c r="B254" s="5"/>
      <c r="C254" s="5"/>
      <c r="D254" s="5"/>
      <c r="E254" s="7">
        <v>354</v>
      </c>
      <c r="F254" s="5"/>
      <c r="G254" s="5"/>
      <c r="H254" s="5"/>
      <c r="I254" s="5"/>
      <c r="J254" s="5"/>
      <c r="K254" s="5"/>
      <c r="L254" s="5"/>
      <c r="M254" s="5"/>
      <c r="N254" s="5"/>
      <c r="O254" s="5"/>
    </row>
    <row r="255" spans="1:15">
      <c r="A255" s="7">
        <v>355</v>
      </c>
      <c r="B255" s="5"/>
      <c r="C255" s="5"/>
      <c r="D255" s="5"/>
      <c r="E255" s="7">
        <v>355</v>
      </c>
      <c r="F255" s="5"/>
      <c r="G255" s="5"/>
      <c r="H255" s="5"/>
      <c r="I255" s="5"/>
      <c r="J255" s="5"/>
      <c r="K255" s="5"/>
      <c r="L255" s="5"/>
      <c r="M255" s="5"/>
      <c r="N255" s="5"/>
      <c r="O255" s="5"/>
    </row>
    <row r="256" spans="1:15">
      <c r="A256" s="7">
        <v>356</v>
      </c>
      <c r="B256" s="5"/>
      <c r="C256" s="5"/>
      <c r="D256" s="5"/>
      <c r="E256" s="7">
        <v>356</v>
      </c>
      <c r="F256" s="5"/>
      <c r="G256" s="5"/>
      <c r="H256" s="5"/>
      <c r="I256" s="5"/>
      <c r="J256" s="5"/>
      <c r="K256" s="5"/>
      <c r="L256" s="5"/>
      <c r="M256" s="5"/>
      <c r="N256" s="5"/>
      <c r="O256" s="5"/>
    </row>
    <row r="257" spans="1:15">
      <c r="A257" s="7">
        <v>357</v>
      </c>
      <c r="B257" s="5"/>
      <c r="C257" s="5"/>
      <c r="D257" s="5"/>
      <c r="E257" s="7">
        <v>357</v>
      </c>
      <c r="F257" s="5"/>
      <c r="G257" s="5"/>
      <c r="H257" s="5"/>
      <c r="I257" s="5"/>
      <c r="J257" s="5"/>
      <c r="K257" s="5"/>
      <c r="L257" s="5"/>
      <c r="M257" s="5"/>
      <c r="N257" s="5"/>
      <c r="O257" s="5"/>
    </row>
    <row r="258" spans="1:15">
      <c r="A258" s="7">
        <v>358</v>
      </c>
      <c r="B258" s="5"/>
      <c r="C258" s="5"/>
      <c r="D258" s="5"/>
      <c r="E258" s="7">
        <v>358</v>
      </c>
      <c r="F258" s="5"/>
      <c r="G258" s="5"/>
      <c r="H258" s="5"/>
      <c r="I258" s="5"/>
      <c r="J258" s="5"/>
      <c r="K258" s="5"/>
      <c r="L258" s="5"/>
      <c r="M258" s="5"/>
      <c r="N258" s="5"/>
      <c r="O258" s="5"/>
    </row>
    <row r="259" spans="1:15">
      <c r="A259" s="7">
        <v>359</v>
      </c>
      <c r="B259" s="5"/>
      <c r="C259" s="5"/>
      <c r="D259" s="5"/>
      <c r="E259" s="7">
        <v>359</v>
      </c>
      <c r="F259" s="5"/>
      <c r="G259" s="5"/>
      <c r="H259" s="5"/>
      <c r="I259" s="5"/>
      <c r="J259" s="5"/>
      <c r="K259" s="5"/>
      <c r="L259" s="5"/>
      <c r="M259" s="5"/>
      <c r="N259" s="5"/>
      <c r="O259" s="5"/>
    </row>
    <row r="260" spans="1:15">
      <c r="A260" s="7">
        <v>360</v>
      </c>
      <c r="B260" s="5"/>
      <c r="C260" s="5"/>
      <c r="D260" s="5"/>
      <c r="E260" s="7">
        <v>360</v>
      </c>
      <c r="F260" s="5"/>
      <c r="G260" s="5"/>
      <c r="H260" s="5"/>
      <c r="I260" s="5"/>
      <c r="J260" s="5"/>
      <c r="K260" s="5"/>
      <c r="L260" s="5"/>
      <c r="M260" s="5"/>
      <c r="N260" s="5"/>
      <c r="O260" s="5"/>
    </row>
    <row r="261" spans="1:15">
      <c r="A261" s="7">
        <v>361</v>
      </c>
      <c r="B261" s="5"/>
      <c r="C261" s="5"/>
      <c r="D261" s="5"/>
      <c r="E261" s="7">
        <v>361</v>
      </c>
      <c r="F261" s="5"/>
      <c r="G261" s="5"/>
      <c r="H261" s="5"/>
      <c r="I261" s="5"/>
      <c r="J261" s="5"/>
      <c r="K261" s="5"/>
      <c r="L261" s="5"/>
      <c r="M261" s="5"/>
      <c r="N261" s="5"/>
      <c r="O261" s="5"/>
    </row>
    <row r="262" spans="1:15">
      <c r="A262" s="7">
        <v>362</v>
      </c>
      <c r="B262" s="5"/>
      <c r="C262" s="5"/>
      <c r="D262" s="5"/>
      <c r="E262" s="7">
        <v>362</v>
      </c>
      <c r="F262" s="5"/>
      <c r="G262" s="5"/>
      <c r="H262" s="5"/>
      <c r="I262" s="5"/>
      <c r="J262" s="5"/>
      <c r="K262" s="5"/>
      <c r="L262" s="5"/>
      <c r="M262" s="5"/>
      <c r="N262" s="5"/>
      <c r="O262" s="5"/>
    </row>
    <row r="263" spans="1:15">
      <c r="A263" s="7">
        <v>363</v>
      </c>
      <c r="B263" s="5"/>
      <c r="C263" s="5"/>
      <c r="D263" s="5"/>
      <c r="E263" s="7">
        <v>363</v>
      </c>
      <c r="F263" s="5"/>
      <c r="G263" s="5"/>
      <c r="H263" s="5"/>
      <c r="I263" s="5"/>
      <c r="J263" s="5"/>
      <c r="K263" s="5"/>
      <c r="L263" s="5"/>
      <c r="M263" s="5"/>
      <c r="N263" s="5"/>
      <c r="O263" s="5"/>
    </row>
    <row r="264" spans="1:15">
      <c r="A264" s="7">
        <v>364</v>
      </c>
      <c r="B264" s="5"/>
      <c r="C264" s="5"/>
      <c r="D264" s="5"/>
      <c r="E264" s="7">
        <v>364</v>
      </c>
      <c r="F264" s="5"/>
      <c r="G264" s="5"/>
      <c r="H264" s="5"/>
      <c r="I264" s="5"/>
      <c r="J264" s="5"/>
      <c r="K264" s="5"/>
      <c r="L264" s="5"/>
      <c r="M264" s="5"/>
      <c r="N264" s="5"/>
      <c r="O264" s="5"/>
    </row>
    <row r="265" spans="1:15">
      <c r="A265" s="7">
        <v>365</v>
      </c>
      <c r="B265" s="5"/>
      <c r="C265" s="5"/>
      <c r="D265" s="5"/>
      <c r="E265" s="7">
        <v>365</v>
      </c>
      <c r="F265" s="5"/>
      <c r="G265" s="5"/>
      <c r="H265" s="5"/>
      <c r="I265" s="5"/>
      <c r="J265" s="5"/>
      <c r="K265" s="5"/>
      <c r="L265" s="5"/>
      <c r="M265" s="5"/>
      <c r="N265" s="5"/>
      <c r="O265" s="5"/>
    </row>
    <row r="266" spans="1:15">
      <c r="A266" s="7">
        <v>366</v>
      </c>
      <c r="B266" s="5"/>
      <c r="C266" s="5"/>
      <c r="D266" s="5"/>
      <c r="E266" s="7">
        <v>366</v>
      </c>
      <c r="F266" s="5"/>
      <c r="G266" s="5"/>
      <c r="H266" s="5"/>
      <c r="I266" s="5"/>
      <c r="J266" s="5"/>
      <c r="K266" s="5"/>
      <c r="L266" s="5"/>
      <c r="M266" s="5"/>
      <c r="N266" s="5"/>
      <c r="O266" s="5"/>
    </row>
    <row r="267" spans="1:15">
      <c r="A267" s="7">
        <v>367</v>
      </c>
      <c r="B267" s="5"/>
      <c r="C267" s="5"/>
      <c r="D267" s="5"/>
      <c r="E267" s="7">
        <v>367</v>
      </c>
      <c r="F267" s="5"/>
      <c r="G267" s="5"/>
      <c r="H267" s="5"/>
      <c r="I267" s="5"/>
      <c r="J267" s="5"/>
      <c r="K267" s="5"/>
      <c r="L267" s="5"/>
      <c r="M267" s="5"/>
      <c r="N267" s="5"/>
      <c r="O267" s="5"/>
    </row>
    <row r="268" spans="1:15">
      <c r="A268" s="7">
        <v>368</v>
      </c>
      <c r="B268" s="5"/>
      <c r="C268" s="5"/>
      <c r="D268" s="5"/>
      <c r="E268" s="7">
        <v>368</v>
      </c>
      <c r="F268" s="5"/>
      <c r="G268" s="5"/>
      <c r="H268" s="5"/>
      <c r="I268" s="5"/>
      <c r="J268" s="5"/>
      <c r="K268" s="5"/>
      <c r="L268" s="5"/>
      <c r="M268" s="5"/>
      <c r="N268" s="5"/>
      <c r="O268" s="5"/>
    </row>
    <row r="269" spans="1:15">
      <c r="A269" s="7">
        <v>369</v>
      </c>
      <c r="B269" s="5"/>
      <c r="C269" s="5"/>
      <c r="D269" s="5"/>
      <c r="E269" s="7">
        <v>369</v>
      </c>
      <c r="F269" s="5"/>
      <c r="G269" s="5"/>
      <c r="H269" s="5"/>
      <c r="I269" s="5"/>
      <c r="J269" s="5"/>
      <c r="K269" s="5"/>
      <c r="L269" s="5"/>
      <c r="M269" s="5"/>
      <c r="N269" s="5"/>
      <c r="O269" s="5"/>
    </row>
    <row r="270" spans="1:15">
      <c r="A270" s="7">
        <v>370</v>
      </c>
      <c r="B270" s="5"/>
      <c r="C270" s="5"/>
      <c r="D270" s="5"/>
      <c r="E270" s="7">
        <v>370</v>
      </c>
      <c r="F270" s="5"/>
      <c r="G270" s="5"/>
      <c r="H270" s="5"/>
      <c r="I270" s="5"/>
      <c r="J270" s="5"/>
      <c r="K270" s="5"/>
      <c r="L270" s="5"/>
      <c r="M270" s="5"/>
      <c r="N270" s="5"/>
      <c r="O270" s="5"/>
    </row>
    <row r="271" spans="1:15">
      <c r="A271" s="7">
        <v>371</v>
      </c>
      <c r="B271" s="5"/>
      <c r="C271" s="5"/>
      <c r="D271" s="5"/>
      <c r="E271" s="7">
        <v>371</v>
      </c>
      <c r="F271" s="5"/>
      <c r="G271" s="5"/>
      <c r="H271" s="5"/>
      <c r="I271" s="5"/>
      <c r="J271" s="5"/>
      <c r="K271" s="5"/>
      <c r="L271" s="5"/>
      <c r="M271" s="5"/>
      <c r="N271" s="5"/>
      <c r="O271" s="5"/>
    </row>
    <row r="272" spans="1:15">
      <c r="A272" s="7">
        <v>372</v>
      </c>
      <c r="B272" s="5"/>
      <c r="C272" s="5"/>
      <c r="D272" s="5"/>
      <c r="E272" s="7">
        <v>372</v>
      </c>
      <c r="F272" s="5"/>
      <c r="G272" s="5"/>
      <c r="H272" s="5"/>
      <c r="I272" s="5"/>
      <c r="J272" s="5"/>
      <c r="K272" s="5"/>
      <c r="L272" s="5"/>
      <c r="M272" s="5"/>
      <c r="N272" s="5"/>
      <c r="O272" s="5"/>
    </row>
    <row r="273" spans="1:15">
      <c r="A273" s="7">
        <v>373</v>
      </c>
      <c r="B273" s="5"/>
      <c r="C273" s="5"/>
      <c r="D273" s="5"/>
      <c r="E273" s="7">
        <v>373</v>
      </c>
      <c r="F273" s="5"/>
      <c r="G273" s="5"/>
      <c r="H273" s="5"/>
      <c r="I273" s="5"/>
      <c r="J273" s="5"/>
      <c r="K273" s="5"/>
      <c r="L273" s="5"/>
      <c r="M273" s="5"/>
      <c r="N273" s="5"/>
      <c r="O273" s="5"/>
    </row>
    <row r="274" spans="1:15">
      <c r="A274" s="7">
        <v>374</v>
      </c>
      <c r="B274" s="5"/>
      <c r="C274" s="5"/>
      <c r="D274" s="5"/>
      <c r="E274" s="7">
        <v>374</v>
      </c>
      <c r="F274" s="5"/>
      <c r="G274" s="5"/>
      <c r="H274" s="5"/>
      <c r="I274" s="5"/>
      <c r="J274" s="5"/>
      <c r="K274" s="5"/>
      <c r="L274" s="5"/>
      <c r="M274" s="5"/>
      <c r="N274" s="5"/>
      <c r="O274" s="5"/>
    </row>
    <row r="275" spans="1:15">
      <c r="A275" s="7">
        <v>375</v>
      </c>
      <c r="B275" s="5"/>
      <c r="C275" s="5"/>
      <c r="D275" s="5"/>
      <c r="E275" s="7">
        <v>375</v>
      </c>
      <c r="F275" s="5"/>
      <c r="G275" s="5"/>
      <c r="H275" s="5"/>
      <c r="I275" s="5"/>
      <c r="J275" s="5"/>
      <c r="K275" s="5"/>
      <c r="L275" s="5"/>
      <c r="M275" s="5"/>
      <c r="N275" s="5"/>
      <c r="O275" s="5"/>
    </row>
    <row r="276" spans="1:15">
      <c r="A276" s="7">
        <v>376</v>
      </c>
      <c r="B276" s="5"/>
      <c r="C276" s="5"/>
      <c r="D276" s="5"/>
      <c r="E276" s="7">
        <v>376</v>
      </c>
      <c r="F276" s="5"/>
      <c r="G276" s="5"/>
      <c r="H276" s="5"/>
      <c r="I276" s="5"/>
      <c r="J276" s="5"/>
      <c r="K276" s="5"/>
      <c r="L276" s="5"/>
      <c r="M276" s="5"/>
      <c r="N276" s="5"/>
      <c r="O276" s="5"/>
    </row>
    <row r="277" spans="1:15">
      <c r="A277" s="7">
        <v>377</v>
      </c>
      <c r="B277" s="5"/>
      <c r="C277" s="5"/>
      <c r="D277" s="5"/>
      <c r="E277" s="7">
        <v>377</v>
      </c>
      <c r="F277" s="5"/>
      <c r="G277" s="5"/>
      <c r="H277" s="5"/>
      <c r="I277" s="5"/>
      <c r="J277" s="5"/>
      <c r="K277" s="5"/>
      <c r="L277" s="5"/>
      <c r="M277" s="5"/>
      <c r="N277" s="5"/>
      <c r="O277" s="5"/>
    </row>
    <row r="278" spans="1:15">
      <c r="A278" s="7">
        <v>378</v>
      </c>
      <c r="B278" s="5"/>
      <c r="C278" s="5"/>
      <c r="D278" s="5"/>
      <c r="E278" s="7">
        <v>378</v>
      </c>
      <c r="F278" s="5"/>
      <c r="G278" s="5"/>
      <c r="H278" s="5"/>
      <c r="I278" s="5"/>
      <c r="J278" s="5"/>
      <c r="K278" s="5"/>
      <c r="L278" s="5"/>
      <c r="M278" s="5"/>
      <c r="N278" s="5"/>
      <c r="O278" s="5"/>
    </row>
    <row r="279" spans="1:15">
      <c r="A279" s="7">
        <v>379</v>
      </c>
      <c r="B279" s="5"/>
      <c r="C279" s="5"/>
      <c r="D279" s="5"/>
      <c r="E279" s="7">
        <v>379</v>
      </c>
      <c r="F279" s="5"/>
      <c r="G279" s="5"/>
      <c r="H279" s="5"/>
      <c r="I279" s="5"/>
      <c r="J279" s="5"/>
      <c r="K279" s="5"/>
      <c r="L279" s="5"/>
      <c r="M279" s="5"/>
      <c r="N279" s="5"/>
      <c r="O279" s="5"/>
    </row>
    <row r="280" spans="1:15">
      <c r="A280" s="7">
        <v>380</v>
      </c>
      <c r="B280" s="5"/>
      <c r="C280" s="5"/>
      <c r="D280" s="5"/>
      <c r="E280" s="7">
        <v>380</v>
      </c>
      <c r="F280" s="5"/>
      <c r="G280" s="5"/>
      <c r="H280" s="5"/>
      <c r="I280" s="5"/>
      <c r="J280" s="5"/>
      <c r="K280" s="5"/>
      <c r="L280" s="5"/>
      <c r="M280" s="5"/>
      <c r="N280" s="5"/>
      <c r="O280" s="5"/>
    </row>
    <row r="281" spans="1:15">
      <c r="A281" s="7">
        <v>381</v>
      </c>
      <c r="B281" s="5"/>
      <c r="C281" s="5"/>
      <c r="D281" s="5"/>
      <c r="E281" s="7">
        <v>381</v>
      </c>
      <c r="F281" s="5"/>
      <c r="G281" s="5"/>
      <c r="H281" s="5"/>
      <c r="I281" s="5"/>
      <c r="J281" s="5"/>
      <c r="K281" s="5"/>
      <c r="L281" s="5"/>
      <c r="M281" s="5"/>
      <c r="N281" s="5"/>
      <c r="O281" s="5"/>
    </row>
    <row r="282" spans="1:15">
      <c r="A282" s="7">
        <v>382</v>
      </c>
      <c r="B282" s="5"/>
      <c r="C282" s="5"/>
      <c r="D282" s="5"/>
      <c r="E282" s="7">
        <v>382</v>
      </c>
      <c r="F282" s="5"/>
      <c r="G282" s="5"/>
      <c r="H282" s="5"/>
      <c r="I282" s="5"/>
      <c r="J282" s="5"/>
      <c r="K282" s="5"/>
      <c r="L282" s="5"/>
      <c r="M282" s="5"/>
      <c r="N282" s="5"/>
      <c r="O282" s="5"/>
    </row>
    <row r="283" spans="1:15">
      <c r="A283" s="7">
        <v>383</v>
      </c>
      <c r="B283" s="5"/>
      <c r="C283" s="5"/>
      <c r="D283" s="5"/>
      <c r="E283" s="7">
        <v>383</v>
      </c>
      <c r="F283" s="5"/>
      <c r="G283" s="5"/>
      <c r="H283" s="5"/>
      <c r="I283" s="5"/>
      <c r="J283" s="5"/>
      <c r="K283" s="5"/>
      <c r="L283" s="5"/>
      <c r="M283" s="5"/>
      <c r="N283" s="5"/>
      <c r="O283" s="5"/>
    </row>
    <row r="284" spans="1:15">
      <c r="A284" s="7">
        <v>384</v>
      </c>
      <c r="B284" s="5"/>
      <c r="C284" s="5"/>
      <c r="D284" s="5"/>
      <c r="E284" s="7">
        <v>384</v>
      </c>
      <c r="F284" s="5"/>
      <c r="G284" s="5"/>
      <c r="H284" s="5"/>
      <c r="I284" s="5"/>
      <c r="J284" s="5"/>
      <c r="K284" s="5"/>
      <c r="L284" s="5"/>
      <c r="M284" s="5"/>
      <c r="N284" s="5"/>
      <c r="O284" s="5"/>
    </row>
    <row r="285" spans="1:15">
      <c r="A285" s="7">
        <v>385</v>
      </c>
      <c r="B285" s="5"/>
      <c r="C285" s="5"/>
      <c r="D285" s="5"/>
      <c r="E285" s="7">
        <v>385</v>
      </c>
      <c r="F285" s="5"/>
      <c r="G285" s="5"/>
      <c r="H285" s="5"/>
      <c r="I285" s="5"/>
      <c r="J285" s="5"/>
      <c r="K285" s="5"/>
      <c r="L285" s="5"/>
      <c r="M285" s="5"/>
      <c r="N285" s="5"/>
      <c r="O285" s="5"/>
    </row>
    <row r="286" spans="1:15">
      <c r="A286" s="7">
        <v>386</v>
      </c>
      <c r="B286" s="5"/>
      <c r="C286" s="5"/>
      <c r="D286" s="5"/>
      <c r="E286" s="7">
        <v>386</v>
      </c>
      <c r="F286" s="5"/>
      <c r="G286" s="5"/>
      <c r="H286" s="5"/>
      <c r="I286" s="5"/>
      <c r="J286" s="5"/>
      <c r="K286" s="5"/>
      <c r="L286" s="5"/>
      <c r="M286" s="5"/>
      <c r="N286" s="5"/>
      <c r="O286" s="5"/>
    </row>
    <row r="287" spans="1:15">
      <c r="A287" s="7">
        <v>387</v>
      </c>
      <c r="B287" s="5"/>
      <c r="C287" s="5"/>
      <c r="D287" s="5"/>
      <c r="E287" s="7">
        <v>387</v>
      </c>
      <c r="F287" s="5"/>
      <c r="G287" s="5"/>
      <c r="H287" s="5"/>
      <c r="I287" s="5"/>
      <c r="J287" s="5"/>
      <c r="K287" s="5"/>
      <c r="L287" s="5"/>
      <c r="M287" s="5"/>
      <c r="N287" s="5"/>
      <c r="O287" s="5"/>
    </row>
    <row r="288" spans="1:15">
      <c r="A288" s="7">
        <v>388</v>
      </c>
      <c r="B288" s="5"/>
      <c r="C288" s="5"/>
      <c r="D288" s="5"/>
      <c r="E288" s="7">
        <v>388</v>
      </c>
      <c r="F288" s="5"/>
      <c r="G288" s="5"/>
      <c r="H288" s="5"/>
      <c r="I288" s="5"/>
      <c r="J288" s="5"/>
      <c r="K288" s="5"/>
      <c r="L288" s="5"/>
      <c r="M288" s="5"/>
      <c r="N288" s="5"/>
      <c r="O288" s="5"/>
    </row>
    <row r="289" spans="1:15">
      <c r="A289" s="7">
        <v>389</v>
      </c>
      <c r="B289" s="5"/>
      <c r="C289" s="5"/>
      <c r="D289" s="5"/>
      <c r="E289" s="7">
        <v>389</v>
      </c>
      <c r="F289" s="5"/>
      <c r="G289" s="5"/>
      <c r="H289" s="5"/>
      <c r="I289" s="5"/>
      <c r="J289" s="5"/>
      <c r="K289" s="5"/>
      <c r="L289" s="5"/>
      <c r="M289" s="5"/>
      <c r="N289" s="5"/>
      <c r="O289" s="5"/>
    </row>
    <row r="290" spans="1:15">
      <c r="A290" s="7">
        <v>390</v>
      </c>
      <c r="B290" s="5"/>
      <c r="C290" s="5"/>
      <c r="D290" s="5"/>
      <c r="E290" s="7">
        <v>390</v>
      </c>
      <c r="F290" s="5"/>
      <c r="G290" s="5"/>
      <c r="H290" s="5"/>
      <c r="I290" s="5"/>
      <c r="J290" s="5"/>
      <c r="K290" s="5"/>
      <c r="L290" s="5"/>
      <c r="M290" s="5"/>
      <c r="N290" s="5"/>
      <c r="O290" s="5"/>
    </row>
    <row r="291" spans="1:15">
      <c r="A291" s="7">
        <v>391</v>
      </c>
      <c r="B291" s="5"/>
      <c r="C291" s="5"/>
      <c r="D291" s="5"/>
      <c r="E291" s="7">
        <v>391</v>
      </c>
      <c r="F291" s="5"/>
      <c r="G291" s="5"/>
      <c r="H291" s="5"/>
      <c r="I291" s="5"/>
      <c r="J291" s="5"/>
      <c r="K291" s="5"/>
      <c r="L291" s="5"/>
      <c r="M291" s="5"/>
      <c r="N291" s="5"/>
      <c r="O291" s="5"/>
    </row>
    <row r="292" spans="1:15">
      <c r="A292" s="7">
        <v>392</v>
      </c>
      <c r="B292" s="5"/>
      <c r="C292" s="5"/>
      <c r="D292" s="5"/>
      <c r="E292" s="7">
        <v>392</v>
      </c>
      <c r="F292" s="5"/>
      <c r="G292" s="5"/>
      <c r="H292" s="5"/>
      <c r="I292" s="5"/>
      <c r="J292" s="5"/>
      <c r="K292" s="5"/>
      <c r="L292" s="5"/>
      <c r="M292" s="5"/>
      <c r="N292" s="5"/>
      <c r="O292" s="5"/>
    </row>
    <row r="293" spans="1:15">
      <c r="A293" s="7">
        <v>393</v>
      </c>
      <c r="B293" s="5"/>
      <c r="C293" s="5"/>
      <c r="D293" s="5"/>
      <c r="E293" s="7">
        <v>393</v>
      </c>
      <c r="F293" s="5"/>
      <c r="G293" s="5"/>
      <c r="H293" s="5"/>
      <c r="I293" s="5"/>
      <c r="J293" s="5"/>
      <c r="K293" s="5"/>
      <c r="L293" s="5"/>
      <c r="M293" s="5"/>
      <c r="N293" s="5"/>
      <c r="O293" s="5"/>
    </row>
    <row r="294" spans="1:15">
      <c r="A294" s="7">
        <v>394</v>
      </c>
      <c r="B294" s="5"/>
      <c r="C294" s="5"/>
      <c r="D294" s="5"/>
      <c r="E294" s="7">
        <v>394</v>
      </c>
      <c r="F294" s="5"/>
      <c r="G294" s="5"/>
      <c r="H294" s="5"/>
      <c r="I294" s="5"/>
      <c r="J294" s="5"/>
      <c r="K294" s="5"/>
      <c r="L294" s="5"/>
      <c r="M294" s="5"/>
      <c r="N294" s="5"/>
      <c r="O294" s="5"/>
    </row>
    <row r="295" spans="1:15">
      <c r="A295" s="7">
        <v>395</v>
      </c>
      <c r="B295" s="5"/>
      <c r="C295" s="5"/>
      <c r="D295" s="5"/>
      <c r="E295" s="7">
        <v>395</v>
      </c>
      <c r="F295" s="5"/>
      <c r="G295" s="5"/>
      <c r="H295" s="5"/>
      <c r="I295" s="5"/>
      <c r="J295" s="5"/>
      <c r="K295" s="5"/>
      <c r="L295" s="5"/>
      <c r="M295" s="5"/>
      <c r="N295" s="5"/>
      <c r="O295" s="5"/>
    </row>
    <row r="296" spans="1:15">
      <c r="A296" s="7">
        <v>396</v>
      </c>
      <c r="B296" s="5"/>
      <c r="C296" s="5"/>
      <c r="D296" s="5"/>
      <c r="E296" s="7">
        <v>396</v>
      </c>
      <c r="F296" s="5"/>
      <c r="G296" s="5"/>
      <c r="H296" s="5"/>
      <c r="I296" s="5"/>
      <c r="J296" s="5"/>
      <c r="K296" s="5"/>
      <c r="L296" s="5"/>
      <c r="M296" s="5"/>
      <c r="N296" s="5"/>
      <c r="O296" s="5"/>
    </row>
    <row r="297" spans="1:15">
      <c r="A297" s="7">
        <v>397</v>
      </c>
      <c r="B297" s="5"/>
      <c r="C297" s="5"/>
      <c r="D297" s="5"/>
      <c r="E297" s="7">
        <v>397</v>
      </c>
      <c r="F297" s="5"/>
      <c r="G297" s="5"/>
      <c r="H297" s="5"/>
      <c r="I297" s="5"/>
      <c r="J297" s="5"/>
      <c r="K297" s="5"/>
      <c r="L297" s="5"/>
      <c r="M297" s="5"/>
      <c r="N297" s="5"/>
      <c r="O297" s="5"/>
    </row>
    <row r="298" spans="1:15">
      <c r="A298" s="7">
        <v>398</v>
      </c>
      <c r="B298" s="5"/>
      <c r="C298" s="5"/>
      <c r="D298" s="5"/>
      <c r="E298" s="7">
        <v>398</v>
      </c>
      <c r="F298" s="5"/>
      <c r="G298" s="5"/>
      <c r="H298" s="5"/>
      <c r="I298" s="5"/>
      <c r="J298" s="5"/>
      <c r="K298" s="5"/>
      <c r="L298" s="5"/>
      <c r="M298" s="5"/>
      <c r="N298" s="5"/>
      <c r="O298" s="5"/>
    </row>
    <row r="299" spans="1:15">
      <c r="A299" s="7">
        <v>399</v>
      </c>
      <c r="B299" s="5"/>
      <c r="C299" s="5"/>
      <c r="D299" s="5"/>
      <c r="E299" s="7">
        <v>399</v>
      </c>
      <c r="F299" s="5"/>
      <c r="G299" s="5"/>
      <c r="H299" s="5"/>
      <c r="I299" s="5"/>
      <c r="J299" s="5"/>
      <c r="K299" s="5"/>
      <c r="L299" s="5"/>
      <c r="M299" s="5"/>
      <c r="N299" s="5"/>
      <c r="O299" s="5"/>
    </row>
    <row r="300" spans="1:15">
      <c r="A300" s="7">
        <v>400</v>
      </c>
      <c r="B300" s="5"/>
      <c r="C300" s="5"/>
      <c r="D300" s="5"/>
      <c r="E300" s="7">
        <v>400</v>
      </c>
      <c r="F300" s="5"/>
      <c r="G300" s="5"/>
      <c r="H300" s="5"/>
      <c r="I300" s="5"/>
      <c r="J300" s="5"/>
      <c r="K300" s="5"/>
      <c r="L300" s="5"/>
      <c r="M300" s="5"/>
      <c r="N300" s="5"/>
      <c r="O300" s="5"/>
    </row>
    <row r="301" spans="1:15">
      <c r="A301" s="7">
        <v>401</v>
      </c>
      <c r="B301" s="5"/>
      <c r="C301" s="5"/>
      <c r="D301" s="5"/>
      <c r="E301" s="7">
        <v>401</v>
      </c>
      <c r="F301" s="5"/>
      <c r="G301" s="5"/>
      <c r="H301" s="5"/>
      <c r="I301" s="5"/>
      <c r="J301" s="5"/>
      <c r="K301" s="5"/>
      <c r="L301" s="5"/>
      <c r="M301" s="5"/>
      <c r="N301" s="5"/>
      <c r="O301" s="5"/>
    </row>
    <row r="302" spans="1:15">
      <c r="A302" s="7">
        <v>402</v>
      </c>
      <c r="B302" s="5"/>
      <c r="C302" s="5"/>
      <c r="D302" s="5"/>
      <c r="E302" s="7">
        <v>402</v>
      </c>
      <c r="F302" s="5"/>
      <c r="G302" s="5"/>
      <c r="H302" s="5"/>
      <c r="I302" s="5"/>
      <c r="J302" s="5"/>
      <c r="K302" s="5"/>
      <c r="L302" s="5"/>
      <c r="M302" s="5"/>
      <c r="N302" s="5"/>
      <c r="O302" s="5"/>
    </row>
    <row r="303" spans="1:15">
      <c r="A303" s="7">
        <v>403</v>
      </c>
      <c r="B303" s="5"/>
      <c r="C303" s="5"/>
      <c r="D303" s="5"/>
      <c r="E303" s="7">
        <v>403</v>
      </c>
      <c r="F303" s="5"/>
      <c r="G303" s="5"/>
      <c r="H303" s="5"/>
      <c r="I303" s="5"/>
      <c r="J303" s="5"/>
      <c r="K303" s="5"/>
      <c r="L303" s="5"/>
      <c r="M303" s="5"/>
      <c r="N303" s="5"/>
      <c r="O303" s="5"/>
    </row>
    <row r="304" spans="1:15">
      <c r="A304" s="7">
        <v>404</v>
      </c>
      <c r="B304" s="5"/>
      <c r="C304" s="5"/>
      <c r="D304" s="5"/>
      <c r="E304" s="7">
        <v>404</v>
      </c>
      <c r="F304" s="5"/>
      <c r="G304" s="5"/>
      <c r="H304" s="5"/>
      <c r="I304" s="5"/>
      <c r="J304" s="5"/>
      <c r="K304" s="5"/>
      <c r="L304" s="5"/>
      <c r="M304" s="5"/>
      <c r="N304" s="5"/>
      <c r="O304" s="5"/>
    </row>
    <row r="305" spans="1:15">
      <c r="A305" s="7">
        <v>405</v>
      </c>
      <c r="B305" s="5"/>
      <c r="C305" s="5"/>
      <c r="D305" s="5"/>
      <c r="E305" s="7">
        <v>405</v>
      </c>
      <c r="F305" s="5"/>
      <c r="G305" s="5"/>
      <c r="H305" s="5"/>
      <c r="I305" s="5"/>
      <c r="J305" s="5"/>
      <c r="K305" s="5"/>
      <c r="L305" s="5"/>
      <c r="M305" s="5"/>
      <c r="N305" s="5"/>
      <c r="O305" s="5"/>
    </row>
    <row r="306" spans="1:15">
      <c r="A306" s="7">
        <v>406</v>
      </c>
      <c r="B306" s="5"/>
      <c r="C306" s="5"/>
      <c r="D306" s="5"/>
      <c r="E306" s="7">
        <v>406</v>
      </c>
      <c r="F306" s="5"/>
      <c r="G306" s="5"/>
      <c r="H306" s="5"/>
      <c r="I306" s="5"/>
      <c r="J306" s="5"/>
      <c r="K306" s="5"/>
      <c r="L306" s="5"/>
      <c r="M306" s="5"/>
      <c r="N306" s="5"/>
      <c r="O306" s="5"/>
    </row>
    <row r="307" spans="1:15">
      <c r="A307" s="7">
        <v>407</v>
      </c>
      <c r="B307" s="5"/>
      <c r="C307" s="5"/>
      <c r="D307" s="5"/>
      <c r="E307" s="7">
        <v>407</v>
      </c>
      <c r="F307" s="5"/>
      <c r="G307" s="5"/>
      <c r="H307" s="5"/>
      <c r="I307" s="5"/>
      <c r="J307" s="5"/>
      <c r="K307" s="5"/>
      <c r="L307" s="5"/>
      <c r="M307" s="5"/>
      <c r="N307" s="5"/>
      <c r="O307" s="5"/>
    </row>
    <row r="308" spans="1:15">
      <c r="A308" s="7">
        <v>408</v>
      </c>
      <c r="B308" s="5"/>
      <c r="C308" s="5"/>
      <c r="D308" s="5"/>
      <c r="E308" s="7">
        <v>408</v>
      </c>
      <c r="F308" s="5"/>
      <c r="G308" s="5"/>
      <c r="H308" s="5"/>
      <c r="I308" s="5"/>
      <c r="J308" s="5"/>
      <c r="K308" s="5"/>
      <c r="L308" s="5"/>
      <c r="M308" s="5"/>
      <c r="N308" s="5"/>
      <c r="O308" s="5"/>
    </row>
    <row r="309" spans="1:15">
      <c r="A309" s="7">
        <v>409</v>
      </c>
      <c r="B309" s="5"/>
      <c r="C309" s="5"/>
      <c r="D309" s="5"/>
      <c r="E309" s="7">
        <v>409</v>
      </c>
      <c r="F309" s="5"/>
      <c r="G309" s="5"/>
      <c r="H309" s="5"/>
      <c r="I309" s="5"/>
      <c r="J309" s="5"/>
      <c r="K309" s="5"/>
      <c r="L309" s="5"/>
      <c r="M309" s="5"/>
      <c r="N309" s="5"/>
      <c r="O309" s="5"/>
    </row>
    <row r="310" spans="1:15">
      <c r="A310" s="7">
        <v>410</v>
      </c>
      <c r="B310" s="5"/>
      <c r="C310" s="5"/>
      <c r="D310" s="5"/>
      <c r="E310" s="7">
        <v>410</v>
      </c>
      <c r="F310" s="5"/>
      <c r="G310" s="5"/>
      <c r="H310" s="5"/>
      <c r="I310" s="5"/>
      <c r="J310" s="5"/>
      <c r="K310" s="5"/>
      <c r="L310" s="5"/>
      <c r="M310" s="5"/>
      <c r="N310" s="5"/>
      <c r="O310" s="5"/>
    </row>
    <row r="311" spans="1:15">
      <c r="A311" s="7">
        <v>411</v>
      </c>
      <c r="B311" s="5"/>
      <c r="C311" s="5"/>
      <c r="D311" s="5"/>
      <c r="E311" s="7">
        <v>411</v>
      </c>
      <c r="F311" s="5"/>
      <c r="G311" s="5"/>
      <c r="H311" s="5"/>
      <c r="I311" s="5"/>
      <c r="J311" s="5"/>
      <c r="K311" s="5"/>
      <c r="L311" s="5"/>
      <c r="M311" s="5"/>
      <c r="N311" s="5"/>
      <c r="O311" s="5"/>
    </row>
    <row r="312" spans="1:15">
      <c r="A312" s="7">
        <v>412</v>
      </c>
      <c r="B312" s="5"/>
      <c r="C312" s="5"/>
      <c r="D312" s="5"/>
      <c r="E312" s="7">
        <v>412</v>
      </c>
      <c r="F312" s="5"/>
      <c r="G312" s="5"/>
      <c r="H312" s="5"/>
      <c r="I312" s="5"/>
      <c r="J312" s="5"/>
      <c r="K312" s="5"/>
      <c r="L312" s="5"/>
      <c r="M312" s="5"/>
      <c r="N312" s="5"/>
      <c r="O312" s="5"/>
    </row>
    <row r="313" spans="1:15">
      <c r="A313" s="7">
        <v>413</v>
      </c>
      <c r="B313" s="5"/>
      <c r="C313" s="5"/>
      <c r="D313" s="5"/>
      <c r="E313" s="7">
        <v>413</v>
      </c>
      <c r="F313" s="5"/>
      <c r="G313" s="5"/>
      <c r="H313" s="5"/>
      <c r="I313" s="5"/>
      <c r="J313" s="5"/>
      <c r="K313" s="5"/>
      <c r="L313" s="5"/>
      <c r="M313" s="5"/>
      <c r="N313" s="5"/>
      <c r="O313" s="5"/>
    </row>
    <row r="314" spans="1:15">
      <c r="A314" s="7">
        <v>414</v>
      </c>
      <c r="B314" s="2" t="s">
        <v>483</v>
      </c>
      <c r="C314" s="5"/>
      <c r="D314" s="5"/>
      <c r="E314" s="7">
        <v>414</v>
      </c>
      <c r="F314" s="5"/>
      <c r="G314" s="5"/>
      <c r="H314" s="5"/>
      <c r="I314" s="5"/>
      <c r="J314" s="5"/>
      <c r="K314" s="5"/>
      <c r="L314" s="5"/>
      <c r="M314" s="5"/>
      <c r="N314" s="5"/>
      <c r="O314" s="5"/>
    </row>
    <row r="315" spans="1:15">
      <c r="A315" s="7">
        <v>415</v>
      </c>
      <c r="B315" s="5"/>
      <c r="C315" s="5"/>
      <c r="D315" s="5"/>
      <c r="E315" s="7">
        <v>415</v>
      </c>
      <c r="F315" s="5"/>
      <c r="G315" s="5"/>
      <c r="H315" s="5"/>
      <c r="I315" s="5"/>
      <c r="J315" s="5"/>
      <c r="K315" s="5"/>
      <c r="L315" s="5"/>
      <c r="M315" s="5"/>
      <c r="N315" s="5"/>
      <c r="O315" s="5"/>
    </row>
    <row r="316" spans="1:15">
      <c r="A316" s="7">
        <v>416</v>
      </c>
      <c r="B316" s="5"/>
      <c r="C316" s="5"/>
      <c r="D316" s="5"/>
      <c r="E316" s="7">
        <v>416</v>
      </c>
      <c r="F316" s="5"/>
      <c r="G316" s="5"/>
      <c r="H316" s="5"/>
      <c r="I316" s="5"/>
      <c r="J316" s="5"/>
      <c r="K316" s="5"/>
      <c r="L316" s="5"/>
      <c r="M316" s="5"/>
      <c r="N316" s="5"/>
      <c r="O316" s="5"/>
    </row>
    <row r="317" spans="1:15">
      <c r="A317" s="7">
        <v>417</v>
      </c>
      <c r="B317" s="5"/>
      <c r="C317" s="5"/>
      <c r="D317" s="5"/>
      <c r="E317" s="7">
        <v>417</v>
      </c>
      <c r="F317" s="5"/>
      <c r="G317" s="5"/>
      <c r="H317" s="5"/>
      <c r="I317" s="5"/>
      <c r="J317" s="5"/>
      <c r="K317" s="5"/>
      <c r="L317" s="5"/>
      <c r="M317" s="5"/>
      <c r="N317" s="5"/>
      <c r="O317" s="5"/>
    </row>
    <row r="318" spans="1:15">
      <c r="A318" s="7">
        <v>418</v>
      </c>
      <c r="B318" s="5"/>
      <c r="C318" s="5"/>
      <c r="D318" s="5"/>
      <c r="E318" s="7">
        <v>418</v>
      </c>
      <c r="F318" s="5"/>
      <c r="G318" s="5"/>
      <c r="H318" s="5"/>
      <c r="I318" s="5"/>
      <c r="J318" s="5"/>
      <c r="K318" s="5"/>
      <c r="L318" s="5"/>
      <c r="M318" s="5"/>
      <c r="N318" s="5"/>
      <c r="O318" s="5"/>
    </row>
    <row r="319" spans="1:15">
      <c r="A319" s="7">
        <v>419</v>
      </c>
      <c r="B319" s="5"/>
      <c r="C319" s="5"/>
      <c r="D319" s="5"/>
      <c r="E319" s="7">
        <v>419</v>
      </c>
      <c r="F319" s="5"/>
      <c r="G319" s="5"/>
      <c r="H319" s="5"/>
      <c r="I319" s="5"/>
      <c r="J319" s="5"/>
      <c r="K319" s="5"/>
      <c r="L319" s="5"/>
      <c r="M319" s="5"/>
      <c r="N319" s="5"/>
      <c r="O319" s="5"/>
    </row>
    <row r="320" spans="1:15">
      <c r="A320" s="7">
        <v>420</v>
      </c>
      <c r="B320" s="5"/>
      <c r="C320" s="5"/>
      <c r="D320" s="5"/>
      <c r="E320" s="7">
        <v>420</v>
      </c>
      <c r="F320" s="5"/>
      <c r="G320" s="5"/>
      <c r="H320" s="5"/>
      <c r="I320" s="5"/>
      <c r="J320" s="5"/>
      <c r="K320" s="5"/>
      <c r="L320" s="5"/>
      <c r="M320" s="5"/>
      <c r="N320" s="5"/>
      <c r="O320" s="5"/>
    </row>
    <row r="321" spans="1:15">
      <c r="A321" s="7">
        <v>421</v>
      </c>
      <c r="B321" s="5"/>
      <c r="C321" s="5"/>
      <c r="D321" s="5"/>
      <c r="E321" s="7">
        <v>421</v>
      </c>
      <c r="F321" s="5"/>
      <c r="G321" s="5"/>
      <c r="H321" s="5"/>
      <c r="I321" s="5"/>
      <c r="J321" s="5"/>
      <c r="K321" s="5"/>
      <c r="L321" s="5"/>
      <c r="M321" s="5"/>
      <c r="N321" s="5"/>
      <c r="O321" s="5"/>
    </row>
    <row r="322" spans="1:15">
      <c r="A322" s="7">
        <v>422</v>
      </c>
      <c r="B322" s="5"/>
      <c r="C322" s="5"/>
      <c r="D322" s="5"/>
      <c r="E322" s="7">
        <v>422</v>
      </c>
      <c r="F322" s="5"/>
      <c r="G322" s="5"/>
      <c r="H322" s="5"/>
      <c r="I322" s="5"/>
      <c r="J322" s="5"/>
      <c r="K322" s="5"/>
      <c r="L322" s="5"/>
      <c r="M322" s="5"/>
      <c r="N322" s="5"/>
      <c r="O322" s="5"/>
    </row>
    <row r="323" spans="1:15">
      <c r="A323" s="7">
        <v>423</v>
      </c>
      <c r="B323" s="5"/>
      <c r="C323" s="5"/>
      <c r="D323" s="5"/>
      <c r="E323" s="7">
        <v>423</v>
      </c>
      <c r="F323" s="5"/>
      <c r="G323" s="5"/>
      <c r="H323" s="5"/>
      <c r="I323" s="5"/>
      <c r="J323" s="5"/>
      <c r="K323" s="5"/>
      <c r="L323" s="5"/>
      <c r="M323" s="5"/>
      <c r="N323" s="5"/>
      <c r="O323" s="5"/>
    </row>
    <row r="324" spans="1:15">
      <c r="A324" s="7">
        <v>424</v>
      </c>
      <c r="B324" s="5"/>
      <c r="C324" s="5"/>
      <c r="D324" s="5"/>
      <c r="E324" s="7">
        <v>424</v>
      </c>
      <c r="F324" s="5"/>
      <c r="G324" s="5"/>
      <c r="H324" s="5"/>
      <c r="I324" s="5"/>
      <c r="J324" s="5"/>
      <c r="K324" s="5"/>
      <c r="L324" s="5"/>
      <c r="M324" s="5"/>
      <c r="N324" s="5"/>
      <c r="O324" s="5"/>
    </row>
    <row r="325" spans="1:15">
      <c r="A325" s="7">
        <v>425</v>
      </c>
      <c r="B325" s="5"/>
      <c r="C325" s="5"/>
      <c r="D325" s="5"/>
      <c r="E325" s="7">
        <v>425</v>
      </c>
      <c r="F325" s="5"/>
      <c r="G325" s="5"/>
      <c r="H325" s="5"/>
      <c r="I325" s="5"/>
      <c r="J325" s="5"/>
      <c r="K325" s="5"/>
      <c r="L325" s="5"/>
      <c r="M325" s="5"/>
      <c r="N325" s="5"/>
      <c r="O325" s="5"/>
    </row>
    <row r="326" spans="1:15">
      <c r="A326" s="7">
        <v>426</v>
      </c>
      <c r="B326" s="5"/>
      <c r="C326" s="5"/>
      <c r="D326" s="5"/>
      <c r="E326" s="7">
        <v>426</v>
      </c>
      <c r="F326" s="5"/>
      <c r="G326" s="5"/>
      <c r="H326" s="5"/>
      <c r="I326" s="5"/>
      <c r="J326" s="5"/>
      <c r="K326" s="5"/>
      <c r="L326" s="5"/>
      <c r="M326" s="5"/>
      <c r="N326" s="5"/>
      <c r="O326" s="5"/>
    </row>
    <row r="327" spans="1:15">
      <c r="A327" s="7">
        <v>427</v>
      </c>
      <c r="B327" s="5"/>
      <c r="C327" s="5"/>
      <c r="D327" s="5"/>
      <c r="E327" s="7">
        <v>427</v>
      </c>
      <c r="F327" s="5"/>
      <c r="G327" s="5"/>
      <c r="H327" s="5"/>
      <c r="I327" s="5"/>
      <c r="J327" s="5"/>
      <c r="K327" s="5"/>
      <c r="L327" s="5"/>
      <c r="M327" s="5"/>
      <c r="N327" s="5"/>
      <c r="O327" s="5"/>
    </row>
    <row r="328" spans="1:15">
      <c r="A328" s="7">
        <v>428</v>
      </c>
      <c r="B328" s="5"/>
      <c r="C328" s="5"/>
      <c r="D328" s="5"/>
      <c r="E328" s="7">
        <v>428</v>
      </c>
      <c r="F328" s="5"/>
      <c r="G328" s="5"/>
      <c r="H328" s="5"/>
      <c r="I328" s="5"/>
      <c r="J328" s="5"/>
      <c r="K328" s="5"/>
      <c r="L328" s="5"/>
      <c r="M328" s="5"/>
      <c r="N328" s="5"/>
      <c r="O328" s="5"/>
    </row>
    <row r="329" spans="1:15">
      <c r="A329" s="7">
        <v>429</v>
      </c>
      <c r="B329" s="5"/>
      <c r="C329" s="5"/>
      <c r="D329" s="5"/>
      <c r="E329" s="7">
        <v>429</v>
      </c>
      <c r="F329" s="5"/>
      <c r="G329" s="5"/>
      <c r="H329" s="5"/>
      <c r="I329" s="5"/>
      <c r="J329" s="5"/>
      <c r="K329" s="5"/>
      <c r="L329" s="5"/>
      <c r="M329" s="5"/>
      <c r="N329" s="5"/>
      <c r="O329" s="5"/>
    </row>
    <row r="330" spans="1:15">
      <c r="A330" s="7">
        <v>430</v>
      </c>
      <c r="B330" s="5"/>
      <c r="C330" s="5"/>
      <c r="D330" s="5"/>
      <c r="E330" s="7">
        <v>430</v>
      </c>
      <c r="F330" s="5"/>
      <c r="G330" s="5"/>
      <c r="H330" s="5"/>
      <c r="I330" s="5"/>
      <c r="J330" s="5"/>
      <c r="K330" s="5"/>
      <c r="L330" s="5"/>
      <c r="M330" s="5"/>
      <c r="N330" s="5"/>
      <c r="O330" s="5"/>
    </row>
    <row r="331" spans="1:15">
      <c r="A331" s="7">
        <v>431</v>
      </c>
      <c r="B331" s="5"/>
      <c r="C331" s="5"/>
      <c r="D331" s="5"/>
      <c r="E331" s="7">
        <v>431</v>
      </c>
      <c r="F331" s="5"/>
      <c r="G331" s="5"/>
      <c r="H331" s="5"/>
      <c r="I331" s="5"/>
      <c r="J331" s="5"/>
      <c r="K331" s="5"/>
      <c r="L331" s="5"/>
      <c r="M331" s="5"/>
      <c r="N331" s="5"/>
      <c r="O331" s="5"/>
    </row>
    <row r="332" spans="1:15">
      <c r="A332" s="7">
        <v>432</v>
      </c>
      <c r="B332" s="5"/>
      <c r="C332" s="5"/>
      <c r="D332" s="5"/>
      <c r="E332" s="7">
        <v>432</v>
      </c>
      <c r="F332" s="5"/>
      <c r="G332" s="5"/>
      <c r="H332" s="5"/>
      <c r="I332" s="5"/>
      <c r="J332" s="5"/>
      <c r="K332" s="5"/>
      <c r="L332" s="5"/>
      <c r="M332" s="5"/>
      <c r="N332" s="5"/>
      <c r="O332" s="5"/>
    </row>
    <row r="333" spans="1:15">
      <c r="A333" s="7">
        <v>433</v>
      </c>
      <c r="B333" s="5"/>
      <c r="C333" s="5"/>
      <c r="D333" s="5"/>
      <c r="E333" s="7">
        <v>433</v>
      </c>
      <c r="F333" s="5"/>
      <c r="G333" s="5"/>
      <c r="H333" s="5"/>
      <c r="I333" s="5"/>
      <c r="J333" s="5"/>
      <c r="K333" s="5"/>
      <c r="L333" s="5"/>
      <c r="M333" s="5"/>
      <c r="N333" s="5"/>
      <c r="O333" s="5"/>
    </row>
    <row r="334" spans="1:15">
      <c r="A334" s="7">
        <v>434</v>
      </c>
      <c r="B334" s="5"/>
      <c r="C334" s="5"/>
      <c r="D334" s="5"/>
      <c r="E334" s="7">
        <v>434</v>
      </c>
      <c r="F334" s="5"/>
      <c r="G334" s="5"/>
      <c r="H334" s="5"/>
      <c r="I334" s="5"/>
      <c r="J334" s="5"/>
      <c r="K334" s="5"/>
      <c r="L334" s="5"/>
      <c r="M334" s="5"/>
      <c r="N334" s="5"/>
      <c r="O334" s="5"/>
    </row>
    <row r="335" spans="1:15">
      <c r="A335" s="7">
        <v>435</v>
      </c>
      <c r="B335" s="5"/>
      <c r="C335" s="5"/>
      <c r="D335" s="5"/>
      <c r="E335" s="7">
        <v>435</v>
      </c>
      <c r="F335" s="5"/>
      <c r="G335" s="5"/>
      <c r="H335" s="5"/>
      <c r="I335" s="5"/>
      <c r="J335" s="5"/>
      <c r="K335" s="5"/>
      <c r="L335" s="5"/>
      <c r="M335" s="5"/>
      <c r="N335" s="5"/>
      <c r="O335" s="5"/>
    </row>
    <row r="336" spans="1:15">
      <c r="A336" s="7">
        <v>436</v>
      </c>
      <c r="B336" s="5"/>
      <c r="C336" s="5"/>
      <c r="D336" s="5"/>
      <c r="E336" s="7">
        <v>436</v>
      </c>
      <c r="F336" s="5"/>
      <c r="G336" s="5"/>
      <c r="H336" s="5"/>
      <c r="I336" s="5"/>
      <c r="J336" s="5"/>
      <c r="K336" s="5"/>
      <c r="L336" s="5"/>
      <c r="M336" s="5"/>
      <c r="N336" s="5"/>
      <c r="O336" s="5"/>
    </row>
    <row r="337" spans="1:15">
      <c r="A337" s="7">
        <v>437</v>
      </c>
      <c r="B337" s="5"/>
      <c r="C337" s="5"/>
      <c r="D337" s="5"/>
      <c r="E337" s="7">
        <v>437</v>
      </c>
      <c r="F337" s="5"/>
      <c r="G337" s="5"/>
      <c r="H337" s="5"/>
      <c r="I337" s="5"/>
      <c r="J337" s="5"/>
      <c r="K337" s="5"/>
      <c r="L337" s="5"/>
      <c r="M337" s="5"/>
      <c r="N337" s="5"/>
      <c r="O337" s="5"/>
    </row>
    <row r="338" spans="1:15">
      <c r="A338" s="7">
        <v>438</v>
      </c>
      <c r="B338" s="5"/>
      <c r="C338" s="5"/>
      <c r="D338" s="5"/>
      <c r="E338" s="7">
        <v>438</v>
      </c>
      <c r="F338" s="5"/>
      <c r="G338" s="5"/>
      <c r="H338" s="5"/>
      <c r="I338" s="5"/>
      <c r="J338" s="5"/>
      <c r="K338" s="5"/>
      <c r="L338" s="5"/>
      <c r="M338" s="5"/>
      <c r="N338" s="5"/>
      <c r="O338" s="5"/>
    </row>
    <row r="339" spans="1:15">
      <c r="A339" s="7">
        <v>439</v>
      </c>
      <c r="B339" s="5"/>
      <c r="C339" s="5"/>
      <c r="D339" s="5"/>
      <c r="E339" s="7">
        <v>439</v>
      </c>
      <c r="F339" s="5"/>
      <c r="G339" s="5"/>
      <c r="H339" s="5"/>
      <c r="I339" s="5"/>
      <c r="J339" s="5"/>
      <c r="K339" s="5"/>
      <c r="L339" s="5"/>
      <c r="M339" s="5"/>
      <c r="N339" s="5"/>
      <c r="O339" s="5"/>
    </row>
    <row r="340" spans="1:15">
      <c r="A340" s="7">
        <v>440</v>
      </c>
      <c r="B340" s="5"/>
      <c r="C340" s="5"/>
      <c r="D340" s="5"/>
      <c r="E340" s="7">
        <v>440</v>
      </c>
      <c r="F340" s="5"/>
      <c r="G340" s="5"/>
      <c r="H340" s="5"/>
      <c r="I340" s="5"/>
      <c r="J340" s="5"/>
      <c r="K340" s="5"/>
      <c r="L340" s="5"/>
      <c r="M340" s="5"/>
      <c r="N340" s="5"/>
      <c r="O340" s="5"/>
    </row>
    <row r="341" spans="1:15">
      <c r="A341" s="7">
        <v>441</v>
      </c>
      <c r="B341" s="5"/>
      <c r="C341" s="5"/>
      <c r="D341" s="5"/>
      <c r="E341" s="7">
        <v>441</v>
      </c>
      <c r="F341" s="5"/>
      <c r="G341" s="5"/>
      <c r="H341" s="5"/>
      <c r="I341" s="5"/>
      <c r="J341" s="5"/>
      <c r="K341" s="5"/>
      <c r="L341" s="5"/>
      <c r="M341" s="5"/>
      <c r="N341" s="5"/>
      <c r="O341" s="5"/>
    </row>
    <row r="342" spans="1:15">
      <c r="A342" s="7">
        <v>442</v>
      </c>
      <c r="B342" s="5"/>
      <c r="C342" s="5"/>
      <c r="D342" s="5"/>
      <c r="E342" s="7">
        <v>442</v>
      </c>
      <c r="F342" s="5"/>
      <c r="G342" s="5"/>
      <c r="H342" s="5"/>
      <c r="I342" s="5"/>
      <c r="J342" s="5"/>
      <c r="K342" s="5"/>
      <c r="L342" s="5"/>
      <c r="M342" s="5"/>
      <c r="N342" s="5"/>
      <c r="O342" s="5"/>
    </row>
    <row r="343" spans="1:15">
      <c r="A343" s="7">
        <v>443</v>
      </c>
      <c r="B343" s="5"/>
      <c r="C343" s="5"/>
      <c r="D343" s="5"/>
      <c r="E343" s="7">
        <v>443</v>
      </c>
      <c r="F343" s="5"/>
      <c r="G343" s="5"/>
      <c r="H343" s="5"/>
      <c r="I343" s="5"/>
      <c r="J343" s="5"/>
      <c r="K343" s="5"/>
      <c r="L343" s="5"/>
      <c r="M343" s="5"/>
      <c r="N343" s="5"/>
      <c r="O343" s="5"/>
    </row>
    <row r="344" spans="1:15">
      <c r="A344" s="7">
        <v>444</v>
      </c>
      <c r="B344" s="5"/>
      <c r="C344" s="5"/>
      <c r="D344" s="5"/>
      <c r="E344" s="7">
        <v>444</v>
      </c>
      <c r="F344" s="5"/>
      <c r="G344" s="5"/>
      <c r="H344" s="5"/>
      <c r="I344" s="5"/>
      <c r="J344" s="5"/>
      <c r="K344" s="5"/>
      <c r="L344" s="5"/>
      <c r="M344" s="5"/>
      <c r="N344" s="5"/>
      <c r="O344" s="5"/>
    </row>
    <row r="345" spans="1:15">
      <c r="A345" s="7">
        <v>445</v>
      </c>
      <c r="B345" s="5"/>
      <c r="C345" s="5"/>
      <c r="D345" s="5"/>
      <c r="E345" s="7">
        <v>445</v>
      </c>
      <c r="F345" s="5"/>
      <c r="G345" s="5"/>
      <c r="H345" s="5"/>
      <c r="I345" s="5"/>
      <c r="J345" s="5"/>
      <c r="K345" s="5"/>
      <c r="L345" s="5"/>
      <c r="M345" s="5"/>
      <c r="N345" s="5"/>
      <c r="O345" s="5"/>
    </row>
    <row r="346" spans="1:15">
      <c r="A346" s="7">
        <v>446</v>
      </c>
      <c r="B346" s="5"/>
      <c r="C346" s="5"/>
      <c r="D346" s="5"/>
      <c r="E346" s="7">
        <v>446</v>
      </c>
      <c r="F346" s="5"/>
      <c r="G346" s="5"/>
      <c r="H346" s="5"/>
      <c r="I346" s="5"/>
      <c r="J346" s="5"/>
      <c r="K346" s="5"/>
      <c r="L346" s="5"/>
      <c r="M346" s="5"/>
      <c r="N346" s="5"/>
      <c r="O346" s="5"/>
    </row>
    <row r="347" spans="1:15">
      <c r="A347" s="7">
        <v>447</v>
      </c>
      <c r="B347" s="5"/>
      <c r="C347" s="5"/>
      <c r="D347" s="5"/>
      <c r="E347" s="7">
        <v>447</v>
      </c>
      <c r="F347" s="5"/>
      <c r="G347" s="5"/>
      <c r="H347" s="5"/>
      <c r="I347" s="5"/>
      <c r="J347" s="5"/>
      <c r="K347" s="5"/>
      <c r="L347" s="5"/>
      <c r="M347" s="5"/>
      <c r="N347" s="5"/>
      <c r="O347" s="5"/>
    </row>
    <row r="348" spans="1:15">
      <c r="A348" s="7">
        <v>448</v>
      </c>
      <c r="B348" s="5"/>
      <c r="C348" s="5"/>
      <c r="D348" s="5"/>
      <c r="E348" s="7">
        <v>448</v>
      </c>
      <c r="F348" s="5"/>
      <c r="G348" s="5"/>
      <c r="H348" s="5"/>
      <c r="I348" s="5"/>
      <c r="J348" s="5"/>
      <c r="K348" s="5"/>
      <c r="L348" s="5"/>
      <c r="M348" s="5"/>
      <c r="N348" s="5"/>
      <c r="O348" s="5"/>
    </row>
    <row r="349" spans="1:15">
      <c r="A349" s="7">
        <v>449</v>
      </c>
      <c r="B349" s="5"/>
      <c r="C349" s="5"/>
      <c r="D349" s="5"/>
      <c r="E349" s="7">
        <v>449</v>
      </c>
      <c r="F349" s="5"/>
      <c r="G349" s="5"/>
      <c r="H349" s="5"/>
      <c r="I349" s="5"/>
      <c r="J349" s="5"/>
      <c r="K349" s="5"/>
      <c r="L349" s="5"/>
      <c r="M349" s="5"/>
      <c r="N349" s="5"/>
      <c r="O349" s="5"/>
    </row>
    <row r="350" spans="1:15">
      <c r="A350" s="7">
        <v>450</v>
      </c>
      <c r="B350" s="5"/>
      <c r="C350" s="5"/>
      <c r="D350" s="5"/>
      <c r="E350" s="7">
        <v>450</v>
      </c>
      <c r="F350" s="5"/>
      <c r="G350" s="5"/>
      <c r="H350" s="5"/>
      <c r="I350" s="5"/>
      <c r="J350" s="5"/>
      <c r="K350" s="5"/>
      <c r="L350" s="5"/>
      <c r="M350" s="5"/>
      <c r="N350" s="5"/>
      <c r="O350" s="5"/>
    </row>
    <row r="351" spans="1:15">
      <c r="A351" s="7">
        <v>451</v>
      </c>
      <c r="B351" s="5"/>
      <c r="C351" s="5"/>
      <c r="D351" s="5"/>
      <c r="E351" s="7">
        <v>451</v>
      </c>
      <c r="F351" s="5"/>
      <c r="G351" s="5"/>
      <c r="H351" s="5"/>
      <c r="I351" s="5"/>
      <c r="J351" s="5"/>
      <c r="K351" s="5"/>
      <c r="L351" s="5"/>
      <c r="M351" s="5"/>
      <c r="N351" s="5"/>
      <c r="O351" s="5"/>
    </row>
    <row r="352" spans="1:15">
      <c r="A352" s="7">
        <v>452</v>
      </c>
      <c r="B352" s="5"/>
      <c r="C352" s="5"/>
      <c r="D352" s="5"/>
      <c r="E352" s="7">
        <v>452</v>
      </c>
      <c r="F352" s="5"/>
      <c r="G352" s="5"/>
      <c r="H352" s="5"/>
      <c r="I352" s="5"/>
      <c r="J352" s="5"/>
      <c r="K352" s="5"/>
      <c r="L352" s="5"/>
      <c r="M352" s="5"/>
      <c r="N352" s="5"/>
      <c r="O352" s="5"/>
    </row>
    <row r="353" spans="1:15">
      <c r="A353" s="7">
        <v>453</v>
      </c>
      <c r="B353" s="5"/>
      <c r="C353" s="5"/>
      <c r="D353" s="5"/>
      <c r="E353" s="7">
        <v>453</v>
      </c>
      <c r="F353" s="5"/>
      <c r="G353" s="5"/>
      <c r="H353" s="5"/>
      <c r="I353" s="5"/>
      <c r="J353" s="5"/>
      <c r="K353" s="5"/>
      <c r="L353" s="5"/>
      <c r="M353" s="5"/>
      <c r="N353" s="5"/>
      <c r="O353" s="5"/>
    </row>
    <row r="354" spans="1:15">
      <c r="A354" s="7">
        <v>454</v>
      </c>
      <c r="B354" s="5"/>
      <c r="C354" s="5"/>
      <c r="D354" s="5"/>
      <c r="E354" s="7">
        <v>454</v>
      </c>
      <c r="F354" s="5"/>
      <c r="G354" s="5"/>
      <c r="H354" s="5"/>
      <c r="I354" s="5"/>
      <c r="J354" s="5"/>
      <c r="K354" s="5"/>
      <c r="L354" s="5"/>
      <c r="M354" s="5"/>
      <c r="N354" s="5"/>
      <c r="O354" s="5"/>
    </row>
    <row r="355" spans="1:15">
      <c r="A355" s="7">
        <v>455</v>
      </c>
      <c r="B355" s="5"/>
      <c r="C355" s="5"/>
      <c r="D355" s="5"/>
      <c r="E355" s="7">
        <v>455</v>
      </c>
      <c r="F355" s="5"/>
      <c r="G355" s="5"/>
      <c r="H355" s="5"/>
      <c r="I355" s="5"/>
      <c r="J355" s="5"/>
      <c r="K355" s="5"/>
      <c r="L355" s="5"/>
      <c r="M355" s="5"/>
      <c r="N355" s="5"/>
      <c r="O355" s="5"/>
    </row>
    <row r="356" spans="1:15">
      <c r="A356" s="7">
        <v>456</v>
      </c>
      <c r="B356" s="5"/>
      <c r="C356" s="5"/>
      <c r="D356" s="5"/>
      <c r="E356" s="7">
        <v>456</v>
      </c>
      <c r="F356" s="5"/>
      <c r="G356" s="5"/>
      <c r="H356" s="5"/>
      <c r="I356" s="5"/>
      <c r="J356" s="5"/>
      <c r="K356" s="5"/>
      <c r="L356" s="5"/>
      <c r="M356" s="5"/>
      <c r="N356" s="5"/>
      <c r="O356" s="5"/>
    </row>
    <row r="357" spans="1:15">
      <c r="A357" s="7">
        <v>457</v>
      </c>
      <c r="B357" s="5"/>
      <c r="C357" s="5"/>
      <c r="D357" s="5"/>
      <c r="E357" s="7">
        <v>457</v>
      </c>
      <c r="F357" s="5"/>
      <c r="G357" s="5"/>
      <c r="H357" s="5"/>
      <c r="I357" s="5"/>
      <c r="J357" s="5"/>
      <c r="K357" s="5"/>
      <c r="L357" s="5"/>
      <c r="M357" s="5"/>
      <c r="N357" s="5"/>
      <c r="O357" s="5"/>
    </row>
    <row r="358" spans="1:15">
      <c r="A358" s="7">
        <v>458</v>
      </c>
      <c r="B358" s="5"/>
      <c r="C358" s="5"/>
      <c r="D358" s="5"/>
      <c r="E358" s="7">
        <v>458</v>
      </c>
      <c r="F358" s="5"/>
      <c r="G358" s="5"/>
      <c r="H358" s="5"/>
      <c r="I358" s="5"/>
      <c r="J358" s="5"/>
      <c r="K358" s="5"/>
      <c r="L358" s="5"/>
      <c r="M358" s="5"/>
      <c r="N358" s="5"/>
      <c r="O358" s="5"/>
    </row>
    <row r="359" spans="1:15">
      <c r="A359" s="7">
        <v>459</v>
      </c>
      <c r="B359" s="5"/>
      <c r="C359" s="5"/>
      <c r="D359" s="5"/>
      <c r="E359" s="7">
        <v>459</v>
      </c>
      <c r="F359" s="5"/>
      <c r="G359" s="5"/>
      <c r="H359" s="5"/>
      <c r="I359" s="5"/>
      <c r="J359" s="5"/>
      <c r="K359" s="5"/>
      <c r="L359" s="5"/>
      <c r="M359" s="5"/>
      <c r="N359" s="5"/>
      <c r="O359" s="5"/>
    </row>
    <row r="360" spans="1:15">
      <c r="A360" s="7">
        <v>460</v>
      </c>
      <c r="B360" s="5"/>
      <c r="C360" s="5"/>
      <c r="D360" s="5"/>
      <c r="E360" s="7">
        <v>460</v>
      </c>
      <c r="F360" s="5"/>
      <c r="G360" s="5"/>
      <c r="H360" s="5"/>
      <c r="I360" s="5"/>
      <c r="J360" s="5"/>
      <c r="K360" s="5"/>
      <c r="L360" s="5"/>
      <c r="M360" s="5"/>
      <c r="N360" s="5"/>
      <c r="O360" s="5"/>
    </row>
    <row r="361" spans="1:15">
      <c r="A361" s="7">
        <v>461</v>
      </c>
      <c r="B361" s="5"/>
      <c r="C361" s="5"/>
      <c r="D361" s="5"/>
      <c r="E361" s="7">
        <v>461</v>
      </c>
      <c r="F361" s="5"/>
      <c r="G361" s="5"/>
      <c r="H361" s="5"/>
      <c r="I361" s="5"/>
      <c r="J361" s="5"/>
      <c r="K361" s="5"/>
      <c r="L361" s="5"/>
      <c r="M361" s="5"/>
      <c r="N361" s="5"/>
      <c r="O361" s="5"/>
    </row>
    <row r="362" spans="1:15">
      <c r="A362" s="7">
        <v>462</v>
      </c>
      <c r="B362" s="5"/>
      <c r="C362" s="5"/>
      <c r="D362" s="5"/>
      <c r="E362" s="7">
        <v>462</v>
      </c>
      <c r="F362" s="5"/>
      <c r="G362" s="5"/>
      <c r="H362" s="5"/>
      <c r="I362" s="5"/>
      <c r="J362" s="5"/>
      <c r="K362" s="5"/>
      <c r="L362" s="5"/>
      <c r="M362" s="5"/>
      <c r="N362" s="5"/>
      <c r="O362" s="5"/>
    </row>
    <row r="363" spans="1:15">
      <c r="A363" s="7">
        <v>463</v>
      </c>
      <c r="B363" s="5"/>
      <c r="C363" s="5"/>
      <c r="D363" s="5"/>
      <c r="E363" s="7">
        <v>463</v>
      </c>
      <c r="F363" s="5"/>
      <c r="G363" s="5"/>
      <c r="H363" s="5"/>
      <c r="I363" s="5"/>
      <c r="J363" s="5"/>
      <c r="K363" s="5"/>
      <c r="L363" s="5"/>
      <c r="M363" s="5"/>
      <c r="N363" s="5"/>
      <c r="O363" s="5"/>
    </row>
    <row r="364" spans="1:15">
      <c r="A364" s="7">
        <v>464</v>
      </c>
      <c r="B364" s="5"/>
      <c r="C364" s="5"/>
      <c r="D364" s="5"/>
      <c r="E364" s="7">
        <v>464</v>
      </c>
      <c r="F364" s="5"/>
      <c r="G364" s="5"/>
      <c r="H364" s="5"/>
      <c r="I364" s="5"/>
      <c r="J364" s="5"/>
      <c r="K364" s="5"/>
      <c r="L364" s="5"/>
      <c r="M364" s="5"/>
      <c r="N364" s="5"/>
      <c r="O364" s="5"/>
    </row>
    <row r="365" spans="1:15">
      <c r="A365" s="7">
        <v>465</v>
      </c>
      <c r="B365" s="5"/>
      <c r="C365" s="5"/>
      <c r="D365" s="5"/>
      <c r="E365" s="7">
        <v>465</v>
      </c>
      <c r="F365" s="5"/>
      <c r="G365" s="5"/>
      <c r="H365" s="5"/>
      <c r="I365" s="5"/>
      <c r="J365" s="5"/>
      <c r="K365" s="5"/>
      <c r="L365" s="5"/>
      <c r="M365" s="5"/>
      <c r="N365" s="5"/>
      <c r="O365" s="5"/>
    </row>
    <row r="366" spans="1:15">
      <c r="A366" s="7">
        <v>466</v>
      </c>
      <c r="B366" s="5"/>
      <c r="C366" s="5"/>
      <c r="D366" s="5"/>
      <c r="E366" s="7">
        <v>466</v>
      </c>
      <c r="F366" s="5"/>
      <c r="G366" s="5"/>
      <c r="H366" s="5"/>
      <c r="I366" s="5"/>
      <c r="J366" s="5"/>
      <c r="K366" s="5"/>
      <c r="L366" s="5"/>
      <c r="M366" s="5"/>
      <c r="N366" s="5"/>
      <c r="O366" s="5"/>
    </row>
    <row r="367" spans="1:15">
      <c r="A367" s="7">
        <v>467</v>
      </c>
      <c r="B367" s="5"/>
      <c r="C367" s="5"/>
      <c r="D367" s="5"/>
      <c r="E367" s="7">
        <v>467</v>
      </c>
      <c r="F367" s="5"/>
      <c r="G367" s="5"/>
      <c r="H367" s="5"/>
      <c r="I367" s="5"/>
      <c r="J367" s="5"/>
      <c r="K367" s="5"/>
      <c r="L367" s="5"/>
      <c r="M367" s="5"/>
      <c r="N367" s="5"/>
      <c r="O367" s="5"/>
    </row>
    <row r="368" spans="1:15">
      <c r="A368" s="7">
        <v>468</v>
      </c>
      <c r="B368" s="5"/>
      <c r="C368" s="5"/>
      <c r="D368" s="5"/>
      <c r="E368" s="7">
        <v>468</v>
      </c>
      <c r="F368" s="5"/>
      <c r="G368" s="5"/>
      <c r="H368" s="5"/>
      <c r="I368" s="5"/>
      <c r="J368" s="5"/>
      <c r="K368" s="5"/>
      <c r="L368" s="5"/>
      <c r="M368" s="5"/>
      <c r="N368" s="5"/>
      <c r="O368" s="5"/>
    </row>
    <row r="369" spans="1:15">
      <c r="A369" s="7">
        <v>469</v>
      </c>
      <c r="B369" s="5"/>
      <c r="C369" s="5"/>
      <c r="D369" s="5"/>
      <c r="E369" s="7">
        <v>469</v>
      </c>
      <c r="F369" s="5"/>
      <c r="G369" s="5"/>
      <c r="H369" s="5"/>
      <c r="I369" s="5"/>
      <c r="J369" s="5"/>
      <c r="K369" s="5"/>
      <c r="L369" s="5"/>
      <c r="M369" s="5"/>
      <c r="N369" s="5"/>
      <c r="O369" s="5"/>
    </row>
    <row r="370" spans="1:15">
      <c r="A370" s="7">
        <v>470</v>
      </c>
      <c r="B370" s="5"/>
      <c r="C370" s="5"/>
      <c r="D370" s="5"/>
      <c r="E370" s="7">
        <v>470</v>
      </c>
      <c r="F370" s="5"/>
      <c r="G370" s="5"/>
      <c r="H370" s="5"/>
      <c r="I370" s="5"/>
      <c r="J370" s="5"/>
      <c r="K370" s="5"/>
      <c r="L370" s="5"/>
      <c r="M370" s="5"/>
      <c r="N370" s="5"/>
      <c r="O370" s="5"/>
    </row>
    <row r="371" spans="1:15">
      <c r="A371" s="7">
        <v>471</v>
      </c>
      <c r="B371" s="5"/>
      <c r="C371" s="5"/>
      <c r="D371" s="5"/>
      <c r="E371" s="7">
        <v>471</v>
      </c>
      <c r="F371" s="5"/>
      <c r="G371" s="5"/>
      <c r="H371" s="5"/>
      <c r="I371" s="5"/>
      <c r="J371" s="5"/>
      <c r="K371" s="5"/>
      <c r="L371" s="5"/>
      <c r="M371" s="5"/>
      <c r="N371" s="5"/>
      <c r="O371" s="5"/>
    </row>
    <row r="372" spans="1:15">
      <c r="A372" s="7">
        <v>472</v>
      </c>
      <c r="B372" s="5"/>
      <c r="C372" s="5"/>
      <c r="D372" s="5"/>
      <c r="E372" s="7">
        <v>472</v>
      </c>
      <c r="F372" s="5"/>
      <c r="G372" s="5"/>
      <c r="H372" s="5"/>
      <c r="I372" s="5"/>
      <c r="J372" s="5"/>
      <c r="K372" s="5"/>
      <c r="L372" s="5"/>
      <c r="M372" s="5"/>
      <c r="N372" s="5"/>
      <c r="O372" s="5"/>
    </row>
    <row r="373" spans="1:15">
      <c r="A373" s="7">
        <v>473</v>
      </c>
      <c r="B373" s="5"/>
      <c r="C373" s="5"/>
      <c r="D373" s="5"/>
      <c r="E373" s="7">
        <v>473</v>
      </c>
      <c r="F373" s="5"/>
      <c r="G373" s="5"/>
      <c r="H373" s="5"/>
      <c r="I373" s="5"/>
      <c r="J373" s="5"/>
      <c r="K373" s="5"/>
      <c r="L373" s="5"/>
      <c r="M373" s="5"/>
      <c r="N373" s="5"/>
      <c r="O373" s="5"/>
    </row>
    <row r="374" spans="1:15">
      <c r="A374" s="7">
        <v>474</v>
      </c>
      <c r="B374" s="5"/>
      <c r="C374" s="5"/>
      <c r="D374" s="5"/>
      <c r="E374" s="7">
        <v>474</v>
      </c>
      <c r="F374" s="5"/>
      <c r="G374" s="5"/>
      <c r="H374" s="5"/>
      <c r="I374" s="5"/>
      <c r="J374" s="5"/>
      <c r="K374" s="5"/>
      <c r="L374" s="5"/>
      <c r="M374" s="5"/>
      <c r="N374" s="5"/>
      <c r="O374" s="5"/>
    </row>
    <row r="375" spans="1:15">
      <c r="A375" s="7">
        <v>475</v>
      </c>
      <c r="B375" s="5"/>
      <c r="C375" s="5"/>
      <c r="D375" s="5"/>
      <c r="E375" s="7">
        <v>475</v>
      </c>
      <c r="F375" s="5"/>
      <c r="G375" s="5"/>
      <c r="H375" s="5"/>
      <c r="I375" s="5"/>
      <c r="J375" s="5"/>
      <c r="K375" s="5"/>
      <c r="L375" s="5"/>
      <c r="M375" s="5"/>
      <c r="N375" s="5"/>
      <c r="O375" s="5"/>
    </row>
    <row r="376" spans="1:15">
      <c r="A376" s="7">
        <v>476</v>
      </c>
      <c r="B376" s="5"/>
      <c r="C376" s="5"/>
      <c r="D376" s="5"/>
      <c r="E376" s="7">
        <v>476</v>
      </c>
      <c r="F376" s="5"/>
      <c r="G376" s="5"/>
      <c r="H376" s="5"/>
      <c r="I376" s="5"/>
      <c r="J376" s="5"/>
      <c r="K376" s="5"/>
      <c r="L376" s="5"/>
      <c r="M376" s="5"/>
      <c r="N376" s="5"/>
      <c r="O376" s="5"/>
    </row>
    <row r="377" spans="1:15">
      <c r="A377" s="7">
        <v>477</v>
      </c>
      <c r="B377" s="5"/>
      <c r="C377" s="5"/>
      <c r="D377" s="5"/>
      <c r="E377" s="7">
        <v>477</v>
      </c>
      <c r="F377" s="5"/>
      <c r="G377" s="5"/>
      <c r="H377" s="5"/>
      <c r="I377" s="5"/>
      <c r="J377" s="5"/>
      <c r="K377" s="5"/>
      <c r="L377" s="5"/>
      <c r="M377" s="5"/>
      <c r="N377" s="5"/>
      <c r="O377" s="5"/>
    </row>
    <row r="378" spans="1:15">
      <c r="A378" s="7">
        <v>478</v>
      </c>
      <c r="B378" s="5"/>
      <c r="C378" s="5"/>
      <c r="D378" s="5"/>
      <c r="E378" s="7">
        <v>478</v>
      </c>
      <c r="F378" s="5"/>
      <c r="G378" s="5"/>
      <c r="H378" s="5"/>
      <c r="I378" s="5"/>
      <c r="J378" s="5"/>
      <c r="K378" s="5"/>
      <c r="L378" s="5"/>
      <c r="M378" s="5"/>
      <c r="N378" s="5"/>
      <c r="O378" s="5"/>
    </row>
    <row r="379" spans="1:15">
      <c r="A379" s="7">
        <v>479</v>
      </c>
      <c r="B379" s="5"/>
      <c r="C379" s="5"/>
      <c r="D379" s="5"/>
      <c r="E379" s="7">
        <v>479</v>
      </c>
      <c r="F379" s="5"/>
      <c r="G379" s="5"/>
      <c r="H379" s="5"/>
      <c r="I379" s="5"/>
      <c r="J379" s="5"/>
      <c r="K379" s="5"/>
      <c r="L379" s="5"/>
      <c r="M379" s="5"/>
      <c r="N379" s="5"/>
      <c r="O379" s="5"/>
    </row>
    <row r="380" spans="1:15">
      <c r="A380" s="7">
        <v>480</v>
      </c>
      <c r="B380" s="5"/>
      <c r="C380" s="5"/>
      <c r="D380" s="5"/>
      <c r="E380" s="7">
        <v>480</v>
      </c>
      <c r="F380" s="5"/>
      <c r="G380" s="5"/>
      <c r="H380" s="5"/>
      <c r="I380" s="5"/>
      <c r="J380" s="5"/>
      <c r="K380" s="5"/>
      <c r="L380" s="5"/>
      <c r="M380" s="5"/>
      <c r="N380" s="5"/>
      <c r="O380" s="5"/>
    </row>
    <row r="381" spans="1:15">
      <c r="A381" s="7">
        <v>481</v>
      </c>
      <c r="B381" s="5"/>
      <c r="C381" s="5"/>
      <c r="D381" s="5"/>
      <c r="E381" s="7">
        <v>481</v>
      </c>
      <c r="F381" s="5"/>
      <c r="G381" s="5"/>
      <c r="H381" s="5"/>
      <c r="I381" s="5"/>
      <c r="J381" s="5"/>
      <c r="K381" s="5"/>
      <c r="L381" s="5"/>
      <c r="M381" s="5"/>
      <c r="N381" s="5"/>
      <c r="O381" s="5"/>
    </row>
    <row r="382" spans="1:15">
      <c r="A382" s="7">
        <v>482</v>
      </c>
      <c r="B382" s="5"/>
      <c r="C382" s="5"/>
      <c r="D382" s="5"/>
      <c r="E382" s="7">
        <v>482</v>
      </c>
      <c r="F382" s="5"/>
      <c r="G382" s="5"/>
      <c r="H382" s="5"/>
      <c r="I382" s="5"/>
      <c r="J382" s="5"/>
      <c r="K382" s="5"/>
      <c r="L382" s="5"/>
      <c r="M382" s="5"/>
      <c r="N382" s="5"/>
      <c r="O382" s="5"/>
    </row>
    <row r="383" spans="1:15">
      <c r="A383" s="7">
        <v>483</v>
      </c>
      <c r="B383" s="5"/>
      <c r="C383" s="5"/>
      <c r="D383" s="5"/>
      <c r="E383" s="7">
        <v>483</v>
      </c>
      <c r="F383" s="5"/>
      <c r="G383" s="5"/>
      <c r="H383" s="5"/>
      <c r="I383" s="5"/>
      <c r="J383" s="5"/>
      <c r="K383" s="5"/>
      <c r="L383" s="5"/>
      <c r="M383" s="5"/>
      <c r="N383" s="5"/>
      <c r="O383" s="5"/>
    </row>
    <row r="384" spans="1:15">
      <c r="A384" s="7">
        <v>484</v>
      </c>
      <c r="B384" s="5"/>
      <c r="C384" s="5"/>
      <c r="D384" s="5"/>
      <c r="E384" s="7">
        <v>484</v>
      </c>
      <c r="F384" s="5"/>
      <c r="G384" s="5"/>
      <c r="H384" s="5"/>
      <c r="I384" s="5"/>
      <c r="J384" s="5"/>
      <c r="K384" s="5"/>
      <c r="L384" s="5"/>
      <c r="M384" s="5"/>
      <c r="N384" s="5"/>
      <c r="O384" s="5"/>
    </row>
    <row r="385" spans="1:15">
      <c r="A385" s="7">
        <v>485</v>
      </c>
      <c r="B385" s="5"/>
      <c r="C385" s="5"/>
      <c r="D385" s="5"/>
      <c r="E385" s="7">
        <v>485</v>
      </c>
      <c r="F385" s="5"/>
      <c r="G385" s="5"/>
      <c r="H385" s="5"/>
      <c r="I385" s="5"/>
      <c r="J385" s="5"/>
      <c r="K385" s="5"/>
      <c r="L385" s="5"/>
      <c r="M385" s="5"/>
      <c r="N385" s="5"/>
      <c r="O385" s="5"/>
    </row>
    <row r="386" spans="1:15">
      <c r="A386" s="7">
        <v>486</v>
      </c>
      <c r="B386" s="5"/>
      <c r="C386" s="5"/>
      <c r="D386" s="5"/>
      <c r="E386" s="7">
        <v>486</v>
      </c>
      <c r="F386" s="5"/>
      <c r="G386" s="5"/>
      <c r="H386" s="5"/>
      <c r="I386" s="5"/>
      <c r="J386" s="5"/>
      <c r="K386" s="5"/>
      <c r="L386" s="5"/>
      <c r="M386" s="5"/>
      <c r="N386" s="5"/>
      <c r="O386" s="5"/>
    </row>
    <row r="387" spans="1:15">
      <c r="A387" s="7">
        <v>487</v>
      </c>
      <c r="B387" s="5"/>
      <c r="C387" s="5"/>
      <c r="D387" s="5"/>
      <c r="E387" s="7">
        <v>487</v>
      </c>
      <c r="F387" s="5"/>
      <c r="G387" s="5"/>
      <c r="H387" s="5"/>
      <c r="I387" s="5"/>
      <c r="J387" s="5"/>
      <c r="K387" s="5"/>
      <c r="L387" s="5"/>
      <c r="M387" s="5"/>
      <c r="N387" s="5"/>
      <c r="O387" s="5"/>
    </row>
    <row r="388" spans="1:15">
      <c r="A388" s="7">
        <v>488</v>
      </c>
      <c r="B388" s="5"/>
      <c r="C388" s="5"/>
      <c r="D388" s="5"/>
      <c r="E388" s="7">
        <v>488</v>
      </c>
      <c r="F388" s="5"/>
      <c r="G388" s="5"/>
      <c r="H388" s="5"/>
      <c r="I388" s="5"/>
      <c r="J388" s="5"/>
      <c r="K388" s="5"/>
      <c r="L388" s="5"/>
      <c r="M388" s="5"/>
      <c r="N388" s="5"/>
      <c r="O388" s="5"/>
    </row>
    <row r="389" spans="1:15">
      <c r="A389" s="7">
        <v>489</v>
      </c>
      <c r="B389" s="5"/>
      <c r="C389" s="5"/>
      <c r="D389" s="5"/>
      <c r="E389" s="7">
        <v>489</v>
      </c>
      <c r="F389" s="5"/>
      <c r="G389" s="5"/>
      <c r="H389" s="5"/>
      <c r="I389" s="5"/>
      <c r="J389" s="5"/>
      <c r="K389" s="5"/>
      <c r="L389" s="5"/>
      <c r="M389" s="5"/>
      <c r="N389" s="5"/>
      <c r="O389" s="5"/>
    </row>
    <row r="390" spans="1:15">
      <c r="A390" s="7">
        <v>490</v>
      </c>
      <c r="B390" s="5"/>
      <c r="C390" s="5"/>
      <c r="D390" s="5"/>
      <c r="E390" s="7">
        <v>490</v>
      </c>
      <c r="F390" s="5"/>
      <c r="G390" s="5"/>
      <c r="H390" s="5"/>
      <c r="I390" s="5"/>
      <c r="J390" s="5"/>
      <c r="K390" s="5"/>
      <c r="L390" s="5"/>
      <c r="M390" s="5"/>
      <c r="N390" s="5"/>
      <c r="O390" s="5"/>
    </row>
    <row r="391" spans="1:15">
      <c r="A391" s="7">
        <v>491</v>
      </c>
      <c r="B391" s="5"/>
      <c r="C391" s="5"/>
      <c r="D391" s="5"/>
      <c r="E391" s="7">
        <v>491</v>
      </c>
      <c r="F391" s="5"/>
      <c r="G391" s="5"/>
      <c r="H391" s="5"/>
      <c r="I391" s="5"/>
      <c r="J391" s="5"/>
      <c r="K391" s="5"/>
      <c r="L391" s="5"/>
      <c r="M391" s="5"/>
      <c r="N391" s="5"/>
      <c r="O391" s="5"/>
    </row>
    <row r="392" spans="1:15">
      <c r="A392" s="7">
        <v>492</v>
      </c>
      <c r="B392" s="5"/>
      <c r="C392" s="5"/>
      <c r="D392" s="5"/>
      <c r="E392" s="7">
        <v>492</v>
      </c>
      <c r="F392" s="5"/>
      <c r="G392" s="5"/>
      <c r="H392" s="5"/>
      <c r="I392" s="5"/>
      <c r="J392" s="5"/>
      <c r="K392" s="5"/>
      <c r="L392" s="5"/>
      <c r="M392" s="5"/>
      <c r="N392" s="5"/>
      <c r="O392" s="5"/>
    </row>
    <row r="393" spans="1:15">
      <c r="A393" s="7">
        <v>493</v>
      </c>
      <c r="B393" s="5"/>
      <c r="C393" s="5"/>
      <c r="D393" s="5"/>
      <c r="E393" s="7">
        <v>493</v>
      </c>
      <c r="F393" s="5"/>
      <c r="G393" s="5"/>
      <c r="H393" s="5"/>
      <c r="I393" s="5"/>
      <c r="J393" s="5"/>
      <c r="K393" s="5"/>
      <c r="L393" s="5"/>
      <c r="M393" s="5"/>
      <c r="N393" s="5"/>
      <c r="O393" s="5"/>
    </row>
    <row r="394" spans="1:15">
      <c r="A394" s="7">
        <v>494</v>
      </c>
      <c r="B394" s="5"/>
      <c r="C394" s="5"/>
      <c r="D394" s="5"/>
      <c r="E394" s="7">
        <v>494</v>
      </c>
      <c r="F394" s="5"/>
      <c r="G394" s="5"/>
      <c r="H394" s="5"/>
      <c r="I394" s="5"/>
      <c r="J394" s="5"/>
      <c r="K394" s="5"/>
      <c r="L394" s="5"/>
      <c r="M394" s="5"/>
      <c r="N394" s="5"/>
      <c r="O394" s="5"/>
    </row>
    <row r="395" spans="1:15">
      <c r="A395" s="7">
        <v>495</v>
      </c>
      <c r="B395" s="5"/>
      <c r="C395" s="5"/>
      <c r="D395" s="5"/>
      <c r="E395" s="7">
        <v>495</v>
      </c>
      <c r="F395" s="5"/>
      <c r="G395" s="5"/>
      <c r="H395" s="5"/>
      <c r="I395" s="5"/>
      <c r="J395" s="5"/>
      <c r="K395" s="5"/>
      <c r="L395" s="5"/>
      <c r="M395" s="5"/>
      <c r="N395" s="5"/>
      <c r="O395" s="5"/>
    </row>
    <row r="396" spans="1:15">
      <c r="A396" s="7">
        <v>496</v>
      </c>
      <c r="B396" s="5"/>
      <c r="C396" s="5"/>
      <c r="D396" s="5"/>
      <c r="E396" s="7">
        <v>496</v>
      </c>
      <c r="F396" s="5"/>
      <c r="G396" s="5"/>
      <c r="H396" s="5"/>
      <c r="I396" s="5"/>
      <c r="J396" s="5"/>
      <c r="K396" s="5"/>
      <c r="L396" s="5"/>
      <c r="M396" s="5"/>
      <c r="N396" s="5"/>
      <c r="O396" s="5"/>
    </row>
    <row r="397" spans="1:15">
      <c r="A397" s="7">
        <v>497</v>
      </c>
      <c r="B397" s="5"/>
      <c r="C397" s="5"/>
      <c r="D397" s="5"/>
      <c r="E397" s="7">
        <v>497</v>
      </c>
      <c r="F397" s="5"/>
      <c r="G397" s="5"/>
      <c r="H397" s="5"/>
      <c r="I397" s="5"/>
      <c r="J397" s="5"/>
      <c r="K397" s="5"/>
      <c r="L397" s="5"/>
      <c r="M397" s="5"/>
      <c r="N397" s="5"/>
      <c r="O397" s="5"/>
    </row>
    <row r="398" spans="1:15">
      <c r="A398" s="7">
        <v>498</v>
      </c>
      <c r="B398" s="5"/>
      <c r="C398" s="5"/>
      <c r="D398" s="5"/>
      <c r="E398" s="7">
        <v>498</v>
      </c>
      <c r="F398" s="5"/>
      <c r="G398" s="5"/>
      <c r="H398" s="5"/>
      <c r="I398" s="5"/>
      <c r="J398" s="5"/>
      <c r="K398" s="5"/>
      <c r="L398" s="5"/>
      <c r="M398" s="5"/>
      <c r="N398" s="5"/>
      <c r="O398" s="5"/>
    </row>
    <row r="399" spans="1:15">
      <c r="A399" s="7">
        <v>499</v>
      </c>
      <c r="B399" s="5"/>
      <c r="C399" s="5"/>
      <c r="D399" s="5"/>
      <c r="E399" s="7">
        <v>499</v>
      </c>
      <c r="F399" s="5"/>
      <c r="G399" s="5"/>
      <c r="H399" s="5"/>
      <c r="I399" s="5"/>
      <c r="J399" s="5"/>
      <c r="K399" s="5"/>
      <c r="L399" s="5"/>
      <c r="M399" s="5"/>
      <c r="N399" s="5"/>
      <c r="O399" s="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2"/>
  <sheetViews>
    <sheetView workbookViewId="0"/>
  </sheetViews>
  <sheetFormatPr baseColWidth="10" defaultColWidth="17.33203125" defaultRowHeight="15" customHeight="1" x14ac:dyDescent="0"/>
  <cols>
    <col min="1" max="1" width="8.5" customWidth="1"/>
    <col min="2" max="2" width="16.33203125" customWidth="1"/>
    <col min="3" max="3" width="15.5" customWidth="1"/>
    <col min="4" max="4" width="7.83203125" customWidth="1"/>
    <col min="5" max="5" width="15.5" customWidth="1"/>
    <col min="6" max="6" width="8.33203125" customWidth="1"/>
    <col min="7" max="8" width="17.5" customWidth="1"/>
    <col min="9" max="9" width="8.6640625" customWidth="1"/>
    <col min="10" max="19" width="17.5" customWidth="1"/>
  </cols>
  <sheetData>
    <row r="1" spans="1:19" ht="101.25" customHeight="1">
      <c r="A1" s="94">
        <f>VLOOKUP(Athletes!A1,athlete,5,FALSE)</f>
        <v>101</v>
      </c>
      <c r="B1" s="5"/>
      <c r="C1" s="94" t="str">
        <f>VLOOKUP(Athletes!A1,athlete,2,FALSE)</f>
        <v>ANDRES</v>
      </c>
      <c r="D1" s="94" t="str">
        <f>VLOOKUP(Athletes!A1,athlete,4,FALSE)</f>
        <v>GN</v>
      </c>
      <c r="E1" s="5"/>
      <c r="F1" s="94">
        <f>VLOOKUP(Athletes!A8,athlete,5,FALSE)</f>
        <v>108</v>
      </c>
      <c r="G1" s="9"/>
      <c r="H1" s="94" t="str">
        <f>VLOOKUP(Athletes!A8,athlete,2,FALSE)</f>
        <v>BLUMHARDT</v>
      </c>
      <c r="I1" s="94" t="str">
        <f>VLOOKUP(Athletes!A8,athlete,4,FALSE)</f>
        <v>GN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ht="101.25" customHeight="1">
      <c r="A2" s="94">
        <f>VLOOKUP(Athletes!A2,athlete,5,FALSE)</f>
        <v>102</v>
      </c>
      <c r="B2" s="5"/>
      <c r="C2" s="94" t="str">
        <f>VLOOKUP(Athletes!A2,athlete,2,FALSE)</f>
        <v>Alberta</v>
      </c>
      <c r="D2" s="94" t="str">
        <f>VLOOKUP(Athletes!A2,athlete,4,FALSE)</f>
        <v>GN</v>
      </c>
      <c r="E2" s="5"/>
      <c r="F2" s="94">
        <f>VLOOKUP(Athletes!A9,athlete,5,FALSE)</f>
        <v>109</v>
      </c>
      <c r="G2" s="9"/>
      <c r="H2" s="94" t="str">
        <f>VLOOKUP(Athletes!A9,athlete,2,FALSE)</f>
        <v>BRIGGS</v>
      </c>
      <c r="I2" s="94" t="str">
        <f>VLOOKUP(Athletes!A9,athlete,4,FALSE)</f>
        <v>GN</v>
      </c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 ht="101.25" customHeight="1">
      <c r="A3" s="94">
        <f>VLOOKUP(Athletes!A3,athlete,5,FALSE)</f>
        <v>103</v>
      </c>
      <c r="B3" s="5"/>
      <c r="C3" s="94" t="str">
        <f>VLOOKUP(Athletes!A3,athlete,2,FALSE)</f>
        <v>ARON</v>
      </c>
      <c r="D3" s="94" t="str">
        <f>VLOOKUP(Athletes!A3,athlete,4,FALSE)</f>
        <v>GN</v>
      </c>
      <c r="E3" s="5"/>
      <c r="F3" s="94">
        <f>VLOOKUP(Athletes!A10,athlete,5,FALSE)</f>
        <v>110</v>
      </c>
      <c r="G3" s="9"/>
      <c r="H3" s="94" t="str">
        <f>VLOOKUP(Athletes!A10,athlete,2,FALSE)</f>
        <v>CARBON</v>
      </c>
      <c r="I3" s="94" t="str">
        <f>VLOOKUP(Athletes!A10,athlete,4,FALSE)</f>
        <v>GN</v>
      </c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ht="101.25" customHeight="1">
      <c r="A4" s="94">
        <f>VLOOKUP(Athletes!A4,athlete,5,FALSE)</f>
        <v>104</v>
      </c>
      <c r="B4" s="5"/>
      <c r="C4" s="94" t="str">
        <f>VLOOKUP(Athletes!A4,athlete,2,FALSE)</f>
        <v>AYELE</v>
      </c>
      <c r="D4" s="94" t="str">
        <f>VLOOKUP(Athletes!A4,athlete,4,FALSE)</f>
        <v>GN</v>
      </c>
      <c r="E4" s="5"/>
      <c r="F4" s="94">
        <f>VLOOKUP(Athletes!A11,athlete,5,FALSE)</f>
        <v>111</v>
      </c>
      <c r="G4" s="9"/>
      <c r="H4" s="94" t="str">
        <f>VLOOKUP(Athletes!A11,athlete,2,FALSE)</f>
        <v>CASTELTON</v>
      </c>
      <c r="I4" s="94" t="str">
        <f>VLOOKUP(Athletes!A11,athlete,4,FALSE)</f>
        <v>GN</v>
      </c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ht="101.25" customHeight="1">
      <c r="A5" s="94">
        <f>VLOOKUP(Athletes!A5,athlete,5,FALSE)</f>
        <v>105</v>
      </c>
      <c r="B5" s="5"/>
      <c r="C5" s="94" t="str">
        <f>VLOOKUP(Athletes!A5,athlete,2,FALSE)</f>
        <v>AYYAD</v>
      </c>
      <c r="D5" s="94" t="str">
        <f>VLOOKUP(Athletes!A5,athlete,4,FALSE)</f>
        <v>GN</v>
      </c>
      <c r="E5" s="5"/>
      <c r="F5" s="94">
        <f>VLOOKUP(Athletes!A12,athlete,5,FALSE)</f>
        <v>112</v>
      </c>
      <c r="G5" s="9"/>
      <c r="H5" s="94" t="str">
        <f>VLOOKUP(Athletes!A12,athlete,2,FALSE)</f>
        <v>COTTA</v>
      </c>
      <c r="I5" s="94" t="str">
        <f>VLOOKUP(Athletes!A12,athlete,4,FALSE)</f>
        <v>GN</v>
      </c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ht="101.25" customHeight="1">
      <c r="A6" s="94">
        <f>VLOOKUP(Athletes!A6,athlete,5,FALSE)</f>
        <v>106</v>
      </c>
      <c r="B6" s="5"/>
      <c r="C6" s="94" t="str">
        <f>VLOOKUP(Athletes!A6,athlete,2,FALSE)</f>
        <v>BARTKOWIAK</v>
      </c>
      <c r="D6" s="94" t="str">
        <f>VLOOKUP(Athletes!A6,athlete,4,FALSE)</f>
        <v>GN</v>
      </c>
      <c r="E6" s="5"/>
      <c r="F6" s="94">
        <f>VLOOKUP(Athletes!A13,athlete,5,FALSE)</f>
        <v>113</v>
      </c>
      <c r="G6" s="9"/>
      <c r="H6" s="94" t="str">
        <f>VLOOKUP(Athletes!A13,athlete,2,FALSE)</f>
        <v>DOLLAS</v>
      </c>
      <c r="I6" s="94" t="str">
        <f>VLOOKUP(Athletes!A13,athlete,4,FALSE)</f>
        <v>GN</v>
      </c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101.25" customHeight="1">
      <c r="A7" s="94">
        <f>VLOOKUP(Athletes!A7,athlete,5,FALSE)</f>
        <v>107</v>
      </c>
      <c r="B7" s="5"/>
      <c r="C7" s="94" t="str">
        <f>VLOOKUP(Athletes!A7,athlete,2,FALSE)</f>
        <v>BLACKMAN</v>
      </c>
      <c r="D7" s="94" t="str">
        <f>VLOOKUP(Athletes!A7,athlete,4,FALSE)</f>
        <v>GN</v>
      </c>
      <c r="E7" s="5"/>
      <c r="F7" s="94">
        <f>VLOOKUP(Athletes!A14,athlete,5,FALSE)</f>
        <v>114</v>
      </c>
      <c r="G7" s="9"/>
      <c r="H7" s="94" t="str">
        <f>VLOOKUP(Athletes!A14,athlete,2,FALSE)</f>
        <v>DZIEWIOR</v>
      </c>
      <c r="I7" s="94" t="str">
        <f>VLOOKUP(Athletes!A14,athlete,4,FALSE)</f>
        <v>GN</v>
      </c>
      <c r="J7" s="5"/>
      <c r="K7" s="5"/>
      <c r="L7" s="5"/>
      <c r="M7" s="5"/>
      <c r="N7" s="5"/>
      <c r="O7" s="5"/>
      <c r="P7" s="5"/>
      <c r="Q7" s="5"/>
      <c r="R7" s="5"/>
      <c r="S7" s="5"/>
    </row>
    <row r="8" spans="1:19" ht="101.25" customHeight="1">
      <c r="A8" s="94">
        <f>VLOOKUP(Athletes!A15,athlete,5,FALSE)</f>
        <v>115</v>
      </c>
      <c r="B8" s="5"/>
      <c r="C8" s="94" t="str">
        <f>VLOOKUP(Athletes!A15,athlete,2,FALSE)</f>
        <v>Enriquez</v>
      </c>
      <c r="D8" s="94" t="str">
        <f>VLOOKUP(Athletes!A15,athlete,4,FALSE)</f>
        <v>GN</v>
      </c>
      <c r="E8" s="5"/>
      <c r="F8" s="94">
        <f>VLOOKUP(Athletes!A22,athlete,5,FALSE)</f>
        <v>122</v>
      </c>
      <c r="G8" s="9"/>
      <c r="H8" s="94" t="str">
        <f>VLOOKUP(Athletes!A22,athlete,2,FALSE)</f>
        <v>HERNANDEZ</v>
      </c>
      <c r="I8" s="94" t="str">
        <f>VLOOKUP(Athletes!A22,athlete,4,FALSE)</f>
        <v>GN</v>
      </c>
      <c r="J8" s="5"/>
      <c r="K8" s="5"/>
      <c r="L8" s="5"/>
      <c r="M8" s="5"/>
      <c r="N8" s="5"/>
      <c r="O8" s="5"/>
      <c r="P8" s="5"/>
      <c r="Q8" s="5"/>
      <c r="R8" s="5"/>
      <c r="S8" s="5"/>
    </row>
    <row r="9" spans="1:19" ht="101.25" customHeight="1">
      <c r="A9" s="94">
        <f>VLOOKUP(Athletes!A16,athlete,5,FALSE)</f>
        <v>116</v>
      </c>
      <c r="B9" s="5"/>
      <c r="C9" s="94" t="str">
        <f>VLOOKUP(Athletes!A16,athlete,2,FALSE)</f>
        <v>FISHER</v>
      </c>
      <c r="D9" s="94" t="str">
        <f>VLOOKUP(Athletes!A16,athlete,4,FALSE)</f>
        <v>GN</v>
      </c>
      <c r="E9" s="5"/>
      <c r="F9" s="94">
        <f>VLOOKUP(Athletes!A23,athlete,5,FALSE)</f>
        <v>123</v>
      </c>
      <c r="G9" s="9"/>
      <c r="H9" s="94" t="str">
        <f>VLOOKUP(Athletes!A23,athlete,2,FALSE)</f>
        <v>HICKEY</v>
      </c>
      <c r="I9" s="94" t="str">
        <f>VLOOKUP(Athletes!A23,athlete,4,FALSE)</f>
        <v>GN</v>
      </c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 ht="101.25" customHeight="1">
      <c r="A10" s="94">
        <f>VLOOKUP(Athletes!A17,athlete,5,FALSE)</f>
        <v>117</v>
      </c>
      <c r="B10" s="5"/>
      <c r="C10" s="94" t="str">
        <f>VLOOKUP(Athletes!A17,athlete,2,FALSE)</f>
        <v>GALANG</v>
      </c>
      <c r="D10" s="94" t="str">
        <f>VLOOKUP(Athletes!A17,athlete,4,FALSE)</f>
        <v>GN</v>
      </c>
      <c r="E10" s="5"/>
      <c r="F10" s="94">
        <f>VLOOKUP(Athletes!A24,athlete,5,FALSE)</f>
        <v>124</v>
      </c>
      <c r="G10" s="9"/>
      <c r="H10" s="94" t="str">
        <f>VLOOKUP(Athletes!A24,athlete,2,FALSE)</f>
        <v>HIRSIG</v>
      </c>
      <c r="I10" s="94" t="str">
        <f>VLOOKUP(Athletes!A24,athlete,4,FALSE)</f>
        <v>GN</v>
      </c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1:19" ht="101.25" customHeight="1">
      <c r="A11" s="94">
        <f>VLOOKUP(Athletes!A18,athlete,5,FALSE)</f>
        <v>118</v>
      </c>
      <c r="B11" s="5"/>
      <c r="C11" s="94" t="str">
        <f>VLOOKUP(Athletes!A18,athlete,2,FALSE)</f>
        <v>GALANG</v>
      </c>
      <c r="D11" s="94" t="str">
        <f>VLOOKUP(Athletes!A18,athlete,4,FALSE)</f>
        <v>GN</v>
      </c>
      <c r="E11" s="5"/>
      <c r="F11" s="94">
        <f>VLOOKUP(Athletes!A25,athlete,5,FALSE)</f>
        <v>125</v>
      </c>
      <c r="G11" s="9"/>
      <c r="H11" s="94" t="str">
        <f>VLOOKUP(Athletes!A25,athlete,2,FALSE)</f>
        <v>IVY</v>
      </c>
      <c r="I11" s="94" t="str">
        <f>VLOOKUP(Athletes!A25,athlete,4,FALSE)</f>
        <v>GN</v>
      </c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1:19" ht="101.25" customHeight="1">
      <c r="A12" s="94">
        <f>VLOOKUP(Athletes!A19,athlete,5,FALSE)</f>
        <v>119</v>
      </c>
      <c r="B12" s="5"/>
      <c r="C12" s="94" t="str">
        <f>VLOOKUP(Athletes!A19,athlete,2,FALSE)</f>
        <v>GREENE</v>
      </c>
      <c r="D12" s="94" t="str">
        <f>VLOOKUP(Athletes!A19,athlete,4,FALSE)</f>
        <v>GN</v>
      </c>
      <c r="E12" s="5"/>
      <c r="F12" s="94">
        <f>VLOOKUP(Athletes!A26,athlete,5,FALSE)</f>
        <v>126</v>
      </c>
      <c r="G12" s="9"/>
      <c r="H12" s="94" t="str">
        <f>VLOOKUP(Athletes!A26,athlete,2,FALSE)</f>
        <v>JOHNSON</v>
      </c>
      <c r="I12" s="94" t="str">
        <f>VLOOKUP(Athletes!A26,athlete,4,FALSE)</f>
        <v>GN</v>
      </c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01.25" customHeight="1">
      <c r="A13" s="94">
        <f>VLOOKUP(Athletes!A20,athlete,5,FALSE)</f>
        <v>120</v>
      </c>
      <c r="B13" s="5"/>
      <c r="C13" s="94" t="str">
        <f>VLOOKUP(Athletes!A20,athlete,2,FALSE)</f>
        <v>GUZMAN</v>
      </c>
      <c r="D13" s="94" t="str">
        <f>VLOOKUP(Athletes!A20,athlete,4,FALSE)</f>
        <v>GN</v>
      </c>
      <c r="E13" s="5"/>
      <c r="F13" s="94">
        <f>VLOOKUP(Athletes!A27,athlete,5,FALSE)</f>
        <v>127</v>
      </c>
      <c r="G13" s="9"/>
      <c r="H13" s="94" t="str">
        <f>VLOOKUP(Athletes!A27,athlete,2,FALSE)</f>
        <v>JOHNSON</v>
      </c>
      <c r="I13" s="94" t="str">
        <f>VLOOKUP(Athletes!A27,athlete,4,FALSE)</f>
        <v>GN</v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19" ht="101.25" customHeight="1">
      <c r="A14" s="94">
        <f>VLOOKUP(Athletes!A21,athlete,5,FALSE)</f>
        <v>121</v>
      </c>
      <c r="B14" s="5"/>
      <c r="C14" s="94" t="str">
        <f>VLOOKUP(Athletes!A21,athlete,2,FALSE)</f>
        <v>HERBORD</v>
      </c>
      <c r="D14" s="94" t="str">
        <f>VLOOKUP(Athletes!A21,athlete,4,FALSE)</f>
        <v>GN</v>
      </c>
      <c r="E14" s="5"/>
      <c r="F14" s="94">
        <f>VLOOKUP(Athletes!A28,athlete,5,FALSE)</f>
        <v>128</v>
      </c>
      <c r="G14" s="9"/>
      <c r="H14" s="94" t="str">
        <f>VLOOKUP(Athletes!A28,athlete,2,FALSE)</f>
        <v>Khodan</v>
      </c>
      <c r="I14" s="94" t="str">
        <f>VLOOKUP(Athletes!A28,athlete,4,FALSE)</f>
        <v>GN</v>
      </c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1:19" ht="101.25" customHeight="1">
      <c r="A15" s="94">
        <f>VLOOKUP(Athletes!A29,athlete,5,FALSE)</f>
        <v>129</v>
      </c>
      <c r="B15" s="5"/>
      <c r="C15" s="94" t="str">
        <f>VLOOKUP(Athletes!A29,athlete,2,FALSE)</f>
        <v>King</v>
      </c>
      <c r="D15" s="94" t="str">
        <f>VLOOKUP(Athletes!A29,athlete,4,FALSE)</f>
        <v>GN</v>
      </c>
      <c r="E15" s="5"/>
      <c r="F15" s="94">
        <f>VLOOKUP(Athletes!A36,athlete,5,FALSE)</f>
        <v>136</v>
      </c>
      <c r="G15" s="9"/>
      <c r="H15" s="94" t="str">
        <f>VLOOKUP(Athletes!A36,athlete,2,FALSE)</f>
        <v>MARTINEZ</v>
      </c>
      <c r="I15" s="94" t="str">
        <f>VLOOKUP(Athletes!A36,athlete,4,FALSE)</f>
        <v>GN</v>
      </c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1:19" ht="101.25" customHeight="1">
      <c r="A16" s="94">
        <f>VLOOKUP(Athletes!A30,athlete,5,FALSE)</f>
        <v>130</v>
      </c>
      <c r="B16" s="5"/>
      <c r="C16" s="94" t="str">
        <f>VLOOKUP(Athletes!A30,athlete,2,FALSE)</f>
        <v>Laherty</v>
      </c>
      <c r="D16" s="94" t="str">
        <f>VLOOKUP(Athletes!A30,athlete,4,FALSE)</f>
        <v>GN</v>
      </c>
      <c r="E16" s="5"/>
      <c r="F16" s="94">
        <f>VLOOKUP(Athletes!A37,athlete,5,FALSE)</f>
        <v>137</v>
      </c>
      <c r="G16" s="9"/>
      <c r="H16" s="94" t="str">
        <f>VLOOKUP(Athletes!A37,athlete,2,FALSE)</f>
        <v>MENARD</v>
      </c>
      <c r="I16" s="94" t="str">
        <f>VLOOKUP(Athletes!A37,athlete,4,FALSE)</f>
        <v>GN</v>
      </c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1:19" ht="101.25" customHeight="1">
      <c r="A17" s="94">
        <f>VLOOKUP(Athletes!A31,athlete,5,FALSE)</f>
        <v>131</v>
      </c>
      <c r="B17" s="5"/>
      <c r="C17" s="94" t="str">
        <f>VLOOKUP(Athletes!A31,athlete,2,FALSE)</f>
        <v>LIM</v>
      </c>
      <c r="D17" s="94" t="str">
        <f>VLOOKUP(Athletes!A31,athlete,4,FALSE)</f>
        <v>GN</v>
      </c>
      <c r="E17" s="5"/>
      <c r="F17" s="94">
        <f>VLOOKUP(Athletes!A38,athlete,5,FALSE)</f>
        <v>138</v>
      </c>
      <c r="G17" s="9"/>
      <c r="H17" s="94" t="str">
        <f>VLOOKUP(Athletes!A38,athlete,2,FALSE)</f>
        <v>MILSCHEWSKI</v>
      </c>
      <c r="I17" s="94" t="str">
        <f>VLOOKUP(Athletes!A38,athlete,4,FALSE)</f>
        <v>GN</v>
      </c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1:19" ht="101.25" customHeight="1">
      <c r="A18" s="94">
        <f>VLOOKUP(Athletes!A32,athlete,5,FALSE)</f>
        <v>132</v>
      </c>
      <c r="B18" s="5"/>
      <c r="C18" s="94" t="str">
        <f>VLOOKUP(Athletes!A32,athlete,2,FALSE)</f>
        <v>LUBBEN</v>
      </c>
      <c r="D18" s="94" t="str">
        <f>VLOOKUP(Athletes!A32,athlete,4,FALSE)</f>
        <v>GN</v>
      </c>
      <c r="E18" s="5"/>
      <c r="F18" s="94">
        <f>VLOOKUP(Athletes!A39,athlete,5,FALSE)</f>
        <v>139</v>
      </c>
      <c r="G18" s="9"/>
      <c r="H18" s="94" t="str">
        <f>VLOOKUP(Athletes!A39,athlete,2,FALSE)</f>
        <v>MODI</v>
      </c>
      <c r="I18" s="94" t="str">
        <f>VLOOKUP(Athletes!A39,athlete,4,FALSE)</f>
        <v>GN</v>
      </c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 ht="101.25" customHeight="1">
      <c r="A19" s="94">
        <f>VLOOKUP(Athletes!A33,athlete,5,FALSE)</f>
        <v>133</v>
      </c>
      <c r="B19" s="5"/>
      <c r="C19" s="94" t="str">
        <f>VLOOKUP(Athletes!A33,athlete,2,FALSE)</f>
        <v>Lukic</v>
      </c>
      <c r="D19" s="94" t="str">
        <f>VLOOKUP(Athletes!A33,athlete,4,FALSE)</f>
        <v>GN</v>
      </c>
      <c r="E19" s="5"/>
      <c r="F19" s="94">
        <f>VLOOKUP(Athletes!A40,athlete,5,FALSE)</f>
        <v>140</v>
      </c>
      <c r="G19" s="9"/>
      <c r="H19" s="94" t="str">
        <f>VLOOKUP(Athletes!A40,athlete,2,FALSE)</f>
        <v>Moh Husien</v>
      </c>
      <c r="I19" s="94" t="str">
        <f>VLOOKUP(Athletes!A40,athlete,4,FALSE)</f>
        <v>GN</v>
      </c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1:19" ht="101.25" customHeight="1">
      <c r="A20" s="94">
        <f>VLOOKUP(Athletes!A34,athlete,5,FALSE)</f>
        <v>134</v>
      </c>
      <c r="B20" s="5"/>
      <c r="C20" s="94" t="str">
        <f>VLOOKUP(Athletes!A34,athlete,2,FALSE)</f>
        <v>MAHONEY</v>
      </c>
      <c r="D20" s="94" t="str">
        <f>VLOOKUP(Athletes!A34,athlete,4,FALSE)</f>
        <v>GN</v>
      </c>
      <c r="E20" s="5"/>
      <c r="F20" s="94">
        <f>VLOOKUP(Athletes!A41,athlete,5,FALSE)</f>
        <v>141</v>
      </c>
      <c r="G20" s="9"/>
      <c r="H20" s="94" t="str">
        <f>VLOOKUP(Athletes!A41,athlete,2,FALSE)</f>
        <v>NEWSOME</v>
      </c>
      <c r="I20" s="94" t="str">
        <f>VLOOKUP(Athletes!A41,athlete,4,FALSE)</f>
        <v>GN</v>
      </c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1:19" ht="101.25" customHeight="1">
      <c r="A21" s="94">
        <f>VLOOKUP(Athletes!A35,athlete,5,FALSE)</f>
        <v>135</v>
      </c>
      <c r="B21" s="5"/>
      <c r="C21" s="94" t="str">
        <f>VLOOKUP(Athletes!A35,athlete,2,FALSE)</f>
        <v>MARINC</v>
      </c>
      <c r="D21" s="94" t="str">
        <f>VLOOKUP(Athletes!A35,athlete,4,FALSE)</f>
        <v>GN</v>
      </c>
      <c r="E21" s="5"/>
      <c r="F21" s="94">
        <f>VLOOKUP(Athletes!A42,athlete,5,FALSE)</f>
        <v>142</v>
      </c>
      <c r="G21" s="9"/>
      <c r="H21" s="94" t="str">
        <f>VLOOKUP(Athletes!A42,athlete,2,FALSE)</f>
        <v>NGUYEN</v>
      </c>
      <c r="I21" s="94" t="str">
        <f>VLOOKUP(Athletes!A42,athlete,4,FALSE)</f>
        <v>GN</v>
      </c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1:19" ht="101.25" customHeight="1">
      <c r="A22" s="94">
        <f>VLOOKUP(Athletes!A43,athlete,5,FALSE)</f>
        <v>143</v>
      </c>
      <c r="B22" s="5"/>
      <c r="C22" s="94" t="str">
        <f>VLOOKUP(Athletes!A43,athlete,2,FALSE)</f>
        <v>Page</v>
      </c>
      <c r="D22" s="94" t="str">
        <f>VLOOKUP(Athletes!A43,athlete,4,FALSE)</f>
        <v>GN</v>
      </c>
      <c r="E22" s="5"/>
      <c r="F22" s="94">
        <f>VLOOKUP(Athletes!A50,athlete,5,FALSE)</f>
        <v>150</v>
      </c>
      <c r="G22" s="9"/>
      <c r="H22" s="94" t="str">
        <f>VLOOKUP(Athletes!A50,athlete,2,FALSE)</f>
        <v>ROHDE</v>
      </c>
      <c r="I22" s="94" t="str">
        <f>VLOOKUP(Athletes!A50,athlete,4,FALSE)</f>
        <v>GN</v>
      </c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pans="1:19" ht="101.25" customHeight="1">
      <c r="A23" s="94">
        <f>VLOOKUP(Athletes!A44,athlete,5,FALSE)</f>
        <v>144</v>
      </c>
      <c r="B23" s="5"/>
      <c r="C23" s="94" t="str">
        <f>VLOOKUP(Athletes!A44,athlete,2,FALSE)</f>
        <v>PATEL</v>
      </c>
      <c r="D23" s="94" t="str">
        <f>VLOOKUP(Athletes!A44,athlete,4,FALSE)</f>
        <v>GN</v>
      </c>
      <c r="E23" s="5"/>
      <c r="F23" s="94">
        <f>VLOOKUP(Athletes!A51,athlete,5,FALSE)</f>
        <v>151</v>
      </c>
      <c r="G23" s="9"/>
      <c r="H23" s="94" t="str">
        <f>VLOOKUP(Athletes!A51,athlete,2,FALSE)</f>
        <v>Sawant</v>
      </c>
      <c r="I23" s="94" t="str">
        <f>VLOOKUP(Athletes!A51,athlete,4,FALSE)</f>
        <v>GN</v>
      </c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pans="1:19" ht="101.25" customHeight="1">
      <c r="A24" s="94">
        <f>VLOOKUP(Athletes!A45,athlete,5,FALSE)</f>
        <v>145</v>
      </c>
      <c r="B24" s="5"/>
      <c r="C24" s="94" t="str">
        <f>VLOOKUP(Athletes!A45,athlete,2,FALSE)</f>
        <v>PATRIDGE</v>
      </c>
      <c r="D24" s="94" t="str">
        <f>VLOOKUP(Athletes!A45,athlete,4,FALSE)</f>
        <v>GN</v>
      </c>
      <c r="E24" s="5"/>
      <c r="F24" s="94">
        <f>VLOOKUP(Athletes!A52,athlete,5,FALSE)</f>
        <v>152</v>
      </c>
      <c r="G24" s="9"/>
      <c r="H24" s="94" t="str">
        <f>VLOOKUP(Athletes!A52,athlete,2,FALSE)</f>
        <v>SAYANI</v>
      </c>
      <c r="I24" s="94" t="str">
        <f>VLOOKUP(Athletes!A52,athlete,4,FALSE)</f>
        <v>GN</v>
      </c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 ht="101.25" customHeight="1">
      <c r="A25" s="94">
        <f>VLOOKUP(Athletes!A46,athlete,5,FALSE)</f>
        <v>146</v>
      </c>
      <c r="B25" s="5"/>
      <c r="C25" s="94" t="str">
        <f>VLOOKUP(Athletes!A46,athlete,2,FALSE)</f>
        <v>Perez</v>
      </c>
      <c r="D25" s="94" t="str">
        <f>VLOOKUP(Athletes!A46,athlete,4,FALSE)</f>
        <v>GN</v>
      </c>
      <c r="E25" s="5"/>
      <c r="F25" s="94">
        <f>VLOOKUP(Athletes!A53,athlete,5,FALSE)</f>
        <v>153</v>
      </c>
      <c r="G25" s="9"/>
      <c r="H25" s="94" t="str">
        <f>VLOOKUP(Athletes!A53,athlete,2,FALSE)</f>
        <v>SCHWETZ</v>
      </c>
      <c r="I25" s="94" t="str">
        <f>VLOOKUP(Athletes!A53,athlete,4,FALSE)</f>
        <v>GN</v>
      </c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1:19" ht="101.25" customHeight="1">
      <c r="A26" s="94">
        <f>VLOOKUP(Athletes!A47,athlete,5,FALSE)</f>
        <v>147</v>
      </c>
      <c r="B26" s="5"/>
      <c r="C26" s="94" t="str">
        <f>VLOOKUP(Athletes!A47,athlete,2,FALSE)</f>
        <v>PICKFORD</v>
      </c>
      <c r="D26" s="94" t="str">
        <f>VLOOKUP(Athletes!A47,athlete,4,FALSE)</f>
        <v>GN</v>
      </c>
      <c r="E26" s="5"/>
      <c r="F26" s="94">
        <f>VLOOKUP(Athletes!A54,athlete,5,FALSE)</f>
        <v>154</v>
      </c>
      <c r="G26" s="9"/>
      <c r="H26" s="94" t="str">
        <f>VLOOKUP(Athletes!A54,athlete,2,FALSE)</f>
        <v>SPADLOWSKI</v>
      </c>
      <c r="I26" s="94" t="str">
        <f>VLOOKUP(Athletes!A54,athlete,4,FALSE)</f>
        <v>GN</v>
      </c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1:19" ht="101.25" customHeight="1">
      <c r="A27" s="94">
        <f>VLOOKUP(Athletes!A48,athlete,5,FALSE)</f>
        <v>148</v>
      </c>
      <c r="B27" s="5"/>
      <c r="C27" s="94" t="str">
        <f>VLOOKUP(Athletes!A48,athlete,2,FALSE)</f>
        <v>REED</v>
      </c>
      <c r="D27" s="94" t="str">
        <f>VLOOKUP(Athletes!A48,athlete,4,FALSE)</f>
        <v>GN</v>
      </c>
      <c r="E27" s="5"/>
      <c r="F27" s="94">
        <f>VLOOKUP(Athletes!A55,athlete,5,FALSE)</f>
        <v>155</v>
      </c>
      <c r="G27" s="9"/>
      <c r="H27" s="94" t="str">
        <f>VLOOKUP(Athletes!A55,athlete,2,FALSE)</f>
        <v>SPIKINGS</v>
      </c>
      <c r="I27" s="94" t="str">
        <f>VLOOKUP(Athletes!A55,athlete,4,FALSE)</f>
        <v>GN</v>
      </c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ht="101.25" customHeight="1">
      <c r="A28" s="94">
        <f>VLOOKUP(Athletes!A49,athlete,5,FALSE)</f>
        <v>149</v>
      </c>
      <c r="B28" s="5"/>
      <c r="C28" s="94" t="str">
        <f>VLOOKUP(Athletes!A49,athlete,2,FALSE)</f>
        <v>RODRIGUEZ</v>
      </c>
      <c r="D28" s="94" t="str">
        <f>VLOOKUP(Athletes!A49,athlete,4,FALSE)</f>
        <v>GN</v>
      </c>
      <c r="E28" s="5"/>
      <c r="F28" s="94">
        <f>VLOOKUP(Athletes!A56,athlete,5,FALSE)</f>
        <v>156</v>
      </c>
      <c r="G28" s="9"/>
      <c r="H28" s="94" t="str">
        <f>VLOOKUP(Athletes!A56,athlete,2,FALSE)</f>
        <v>STIMMELL</v>
      </c>
      <c r="I28" s="94" t="str">
        <f>VLOOKUP(Athletes!A56,athlete,4,FALSE)</f>
        <v>GN</v>
      </c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 ht="101.25" customHeight="1">
      <c r="A29" s="94">
        <f>VLOOKUP(Athletes!A57,athlete,5,FALSE)</f>
        <v>157</v>
      </c>
      <c r="B29" s="5"/>
      <c r="C29" s="94" t="str">
        <f>VLOOKUP(Athletes!A57,athlete,2,FALSE)</f>
        <v>STOKES</v>
      </c>
      <c r="D29" s="94" t="str">
        <f>VLOOKUP(Athletes!A57,athlete,4,FALSE)</f>
        <v>GN</v>
      </c>
      <c r="E29" s="5"/>
      <c r="F29" s="94">
        <f>VLOOKUP(Athletes!A64,athlete,5,FALSE)</f>
        <v>164</v>
      </c>
      <c r="G29" s="9"/>
      <c r="H29" s="94" t="str">
        <f>VLOOKUP(Athletes!A64,athlete,2,FALSE)</f>
        <v>WIND</v>
      </c>
      <c r="I29" s="94" t="str">
        <f>VLOOKUP(Athletes!A64,athlete,4,FALSE)</f>
        <v>GN</v>
      </c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pans="1:19" ht="101.25" customHeight="1">
      <c r="A30" s="94">
        <f>VLOOKUP(Athletes!A58,athlete,5,FALSE)</f>
        <v>158</v>
      </c>
      <c r="B30" s="5"/>
      <c r="C30" s="94" t="str">
        <f>VLOOKUP(Athletes!A58,athlete,2,FALSE)</f>
        <v>SUGGS</v>
      </c>
      <c r="D30" s="94" t="str">
        <f>VLOOKUP(Athletes!A58,athlete,4,FALSE)</f>
        <v>GN</v>
      </c>
      <c r="E30" s="5"/>
      <c r="F30" s="94">
        <f>VLOOKUP(Athletes!A65,athlete,5,FALSE)</f>
        <v>165</v>
      </c>
      <c r="G30" s="9"/>
      <c r="H30" s="94" t="str">
        <f>VLOOKUP(Athletes!A65,athlete,2,FALSE)</f>
        <v>Ashley</v>
      </c>
      <c r="I30" s="94" t="str">
        <f>VLOOKUP(Athletes!A65,athlete,4,FALSE)</f>
        <v>GN</v>
      </c>
      <c r="J30" s="5"/>
      <c r="K30" s="5"/>
      <c r="L30" s="5"/>
      <c r="M30" s="5"/>
      <c r="N30" s="5"/>
      <c r="O30" s="5"/>
      <c r="P30" s="5"/>
      <c r="Q30" s="5"/>
      <c r="R30" s="5"/>
      <c r="S30" s="5"/>
    </row>
    <row r="31" spans="1:19" ht="101.25" customHeight="1">
      <c r="A31" s="94">
        <f>VLOOKUP(Athletes!A59,athlete,5,FALSE)</f>
        <v>159</v>
      </c>
      <c r="B31" s="5"/>
      <c r="C31" s="94" t="str">
        <f>VLOOKUP(Athletes!A59,athlete,2,FALSE)</f>
        <v>Tornabene</v>
      </c>
      <c r="D31" s="94" t="str">
        <f>VLOOKUP(Athletes!A59,athlete,4,FALSE)</f>
        <v>GN</v>
      </c>
      <c r="E31" s="5"/>
      <c r="F31" s="94">
        <f>VLOOKUP(Athletes!A66,athlete,5,FALSE)</f>
        <v>166</v>
      </c>
      <c r="G31" s="9"/>
      <c r="H31" s="94" t="str">
        <f>VLOOKUP(Athletes!A66,athlete,2,FALSE)</f>
        <v>Dominguez</v>
      </c>
      <c r="I31" s="94" t="str">
        <f>VLOOKUP(Athletes!A66,athlete,4,FALSE)</f>
        <v>GN</v>
      </c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19" ht="101.25" customHeight="1">
      <c r="A32" s="94">
        <f>VLOOKUP(Athletes!A60,athlete,5,FALSE)</f>
        <v>160</v>
      </c>
      <c r="B32" s="5"/>
      <c r="C32" s="94" t="str">
        <f>VLOOKUP(Athletes!A60,athlete,2,FALSE)</f>
        <v>VAN BENTUM</v>
      </c>
      <c r="D32" s="94" t="str">
        <f>VLOOKUP(Athletes!A60,athlete,4,FALSE)</f>
        <v>GN</v>
      </c>
      <c r="E32" s="5"/>
      <c r="F32" s="94">
        <f>VLOOKUP(Athletes!A67,athlete,5,FALSE)</f>
        <v>167</v>
      </c>
      <c r="G32" s="9"/>
      <c r="H32" s="94" t="str">
        <f>VLOOKUP(Athletes!A67,athlete,2,FALSE)</f>
        <v>Paye</v>
      </c>
      <c r="I32" s="94" t="str">
        <f>VLOOKUP(Athletes!A67,athlete,4,FALSE)</f>
        <v>GN</v>
      </c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1:19" ht="101.25" customHeight="1">
      <c r="A33" s="94">
        <f>VLOOKUP(Athletes!A61,athlete,5,FALSE)</f>
        <v>161</v>
      </c>
      <c r="B33" s="5"/>
      <c r="C33" s="94" t="str">
        <f>VLOOKUP(Athletes!A61,athlete,2,FALSE)</f>
        <v>VIRGIN</v>
      </c>
      <c r="D33" s="94" t="str">
        <f>VLOOKUP(Athletes!A61,athlete,4,FALSE)</f>
        <v>GN</v>
      </c>
      <c r="E33" s="5"/>
      <c r="F33" s="94">
        <f>VLOOKUP(Athletes!A68,athlete,5,FALSE)</f>
        <v>168</v>
      </c>
      <c r="G33" s="9"/>
      <c r="H33" s="94" t="str">
        <f>VLOOKUP(Athletes!A68,athlete,2,FALSE)</f>
        <v xml:space="preserve"> </v>
      </c>
      <c r="I33" s="94" t="str">
        <f>VLOOKUP(Athletes!A68,athlete,4,FALSE)</f>
        <v>GN</v>
      </c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1:19" ht="101.25" customHeight="1">
      <c r="A34" s="94">
        <f>VLOOKUP(Athletes!A62,athlete,5,FALSE)</f>
        <v>162</v>
      </c>
      <c r="B34" s="5"/>
      <c r="C34" s="94" t="str">
        <f>VLOOKUP(Athletes!A62,athlete,2,FALSE)</f>
        <v>WAHRMAN</v>
      </c>
      <c r="D34" s="94" t="str">
        <f>VLOOKUP(Athletes!A62,athlete,4,FALSE)</f>
        <v>GN</v>
      </c>
      <c r="E34" s="5"/>
      <c r="F34" s="94">
        <f>VLOOKUP(Athletes!A69,athlete,5,FALSE)</f>
        <v>169</v>
      </c>
      <c r="G34" s="9"/>
      <c r="H34" s="94" t="str">
        <f>VLOOKUP(Athletes!A69,athlete,2,FALSE)</f>
        <v xml:space="preserve"> </v>
      </c>
      <c r="I34" s="94" t="str">
        <f>VLOOKUP(Athletes!A69,athlete,4,FALSE)</f>
        <v>GN</v>
      </c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1:19" ht="101.25" customHeight="1">
      <c r="A35" s="94">
        <f>VLOOKUP(Athletes!A63,athlete,5,FALSE)</f>
        <v>163</v>
      </c>
      <c r="B35" s="5"/>
      <c r="C35" s="94" t="str">
        <f>VLOOKUP(Athletes!A63,athlete,2,FALSE)</f>
        <v>WALKER</v>
      </c>
      <c r="D35" s="94" t="str">
        <f>VLOOKUP(Athletes!A63,athlete,4,FALSE)</f>
        <v>GN</v>
      </c>
      <c r="E35" s="5"/>
      <c r="F35" s="94">
        <f>VLOOKUP(Athletes!A70,athlete,5,FALSE)</f>
        <v>170</v>
      </c>
      <c r="G35" s="9"/>
      <c r="H35" s="94" t="str">
        <f>VLOOKUP(Athletes!A70,athlete,2,FALSE)</f>
        <v xml:space="preserve"> </v>
      </c>
      <c r="I35" s="94" t="str">
        <f>VLOOKUP(Athletes!A70,athlete,4,FALSE)</f>
        <v>GN</v>
      </c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1:19" ht="101.25" customHeight="1">
      <c r="A36" s="94">
        <f>VLOOKUP(Athletes!A71,athlete,5,FALSE)</f>
        <v>171</v>
      </c>
      <c r="B36" s="5"/>
      <c r="C36" s="94" t="str">
        <f>VLOOKUP(Athletes!A71,athlete,2,FALSE)</f>
        <v xml:space="preserve"> </v>
      </c>
      <c r="D36" s="94" t="str">
        <f>VLOOKUP(Athletes!A71,athlete,4,FALSE)</f>
        <v>GN</v>
      </c>
      <c r="E36" s="5"/>
      <c r="F36" s="94">
        <f>VLOOKUP(Athletes!A78,athlete,5,FALSE)</f>
        <v>178</v>
      </c>
      <c r="G36" s="9"/>
      <c r="H36" s="94" t="str">
        <f>VLOOKUP(Athletes!A78,athlete,2,FALSE)</f>
        <v>Aguirre</v>
      </c>
      <c r="I36" s="94" t="str">
        <f>VLOOKUP(Athletes!A78,athlete,4,FALSE)</f>
        <v>SE</v>
      </c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ht="101.25" customHeight="1">
      <c r="A37" s="94">
        <f>VLOOKUP(Athletes!A72,athlete,5,FALSE)</f>
        <v>172</v>
      </c>
      <c r="B37" s="5"/>
      <c r="C37" s="94" t="str">
        <f>VLOOKUP(Athletes!A72,athlete,2,FALSE)</f>
        <v xml:space="preserve"> </v>
      </c>
      <c r="D37" s="94" t="str">
        <f>VLOOKUP(Athletes!A72,athlete,4,FALSE)</f>
        <v>GN</v>
      </c>
      <c r="E37" s="5"/>
      <c r="F37" s="94">
        <f>VLOOKUP(Athletes!A79,athlete,5,FALSE)</f>
        <v>179</v>
      </c>
      <c r="G37" s="9"/>
      <c r="H37" s="94" t="str">
        <f>VLOOKUP(Athletes!A79,athlete,2,FALSE)</f>
        <v>Allen</v>
      </c>
      <c r="I37" s="94" t="str">
        <f>VLOOKUP(Athletes!A79,athlete,4,FALSE)</f>
        <v>SE</v>
      </c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1:19" ht="101.25" customHeight="1">
      <c r="A38" s="94">
        <f>VLOOKUP(Athletes!A73,athlete,5,FALSE)</f>
        <v>173</v>
      </c>
      <c r="B38" s="5"/>
      <c r="C38" s="94" t="str">
        <f>VLOOKUP(Athletes!A73,athlete,2,FALSE)</f>
        <v xml:space="preserve"> </v>
      </c>
      <c r="D38" s="94" t="str">
        <f>VLOOKUP(Athletes!A73,athlete,4,FALSE)</f>
        <v>GN</v>
      </c>
      <c r="E38" s="5"/>
      <c r="F38" s="94">
        <f>VLOOKUP(Athletes!A80,athlete,5,FALSE)</f>
        <v>180</v>
      </c>
      <c r="G38" s="9"/>
      <c r="H38" s="94" t="str">
        <f>VLOOKUP(Athletes!A80,athlete,2,FALSE)</f>
        <v>Alvarado</v>
      </c>
      <c r="I38" s="94" t="str">
        <f>VLOOKUP(Athletes!A80,athlete,4,FALSE)</f>
        <v>SE</v>
      </c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1:19" ht="101.25" customHeight="1">
      <c r="A39" s="94">
        <f>VLOOKUP(Athletes!A74,athlete,5,FALSE)</f>
        <v>174</v>
      </c>
      <c r="B39" s="5"/>
      <c r="C39" s="94" t="str">
        <f>VLOOKUP(Athletes!A74,athlete,2,FALSE)</f>
        <v xml:space="preserve"> </v>
      </c>
      <c r="D39" s="94" t="str">
        <f>VLOOKUP(Athletes!A74,athlete,4,FALSE)</f>
        <v>GN</v>
      </c>
      <c r="E39" s="5"/>
      <c r="F39" s="94">
        <f>VLOOKUP(Athletes!A81,athlete,5,FALSE)</f>
        <v>181</v>
      </c>
      <c r="G39" s="9"/>
      <c r="H39" s="94" t="str">
        <f>VLOOKUP(Athletes!A81,athlete,2,FALSE)</f>
        <v>Anderson</v>
      </c>
      <c r="I39" s="94" t="str">
        <f>VLOOKUP(Athletes!A81,athlete,4,FALSE)</f>
        <v>SE</v>
      </c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19" ht="101.25" customHeight="1">
      <c r="A40" s="94">
        <f>VLOOKUP(Athletes!A75,athlete,5,FALSE)</f>
        <v>175</v>
      </c>
      <c r="B40" s="5"/>
      <c r="C40" s="94" t="str">
        <f>VLOOKUP(Athletes!A75,athlete,2,FALSE)</f>
        <v>Ackermann</v>
      </c>
      <c r="D40" s="94" t="str">
        <f>VLOOKUP(Athletes!A75,athlete,4,FALSE)</f>
        <v>SE</v>
      </c>
      <c r="E40" s="5"/>
      <c r="F40" s="94">
        <f>VLOOKUP(Athletes!A82,athlete,5,FALSE)</f>
        <v>182</v>
      </c>
      <c r="G40" s="9"/>
      <c r="H40" s="94" t="str">
        <f>VLOOKUP(Athletes!A82,athlete,2,FALSE)</f>
        <v>Arana</v>
      </c>
      <c r="I40" s="94" t="str">
        <f>VLOOKUP(Athletes!A82,athlete,4,FALSE)</f>
        <v>SE</v>
      </c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1:19" ht="101.25" customHeight="1">
      <c r="A41" s="94">
        <f>VLOOKUP(Athletes!A76,athlete,5,FALSE)</f>
        <v>176</v>
      </c>
      <c r="B41" s="5"/>
      <c r="C41" s="94" t="str">
        <f>VLOOKUP(Athletes!A76,athlete,2,FALSE)</f>
        <v>Adkins</v>
      </c>
      <c r="D41" s="94" t="str">
        <f>VLOOKUP(Athletes!A76,athlete,4,FALSE)</f>
        <v>SE</v>
      </c>
      <c r="E41" s="5"/>
      <c r="F41" s="94">
        <f>VLOOKUP(Athletes!A83,athlete,5,FALSE)</f>
        <v>183</v>
      </c>
      <c r="G41" s="9"/>
      <c r="H41" s="94" t="str">
        <f>VLOOKUP(Athletes!A83,athlete,2,FALSE)</f>
        <v>Bautista</v>
      </c>
      <c r="I41" s="94" t="str">
        <f>VLOOKUP(Athletes!A83,athlete,4,FALSE)</f>
        <v>SE</v>
      </c>
      <c r="J41" s="5"/>
      <c r="K41" s="5"/>
      <c r="L41" s="5"/>
      <c r="M41" s="5"/>
      <c r="N41" s="5"/>
      <c r="O41" s="5"/>
      <c r="P41" s="5"/>
      <c r="Q41" s="5"/>
      <c r="R41" s="5"/>
      <c r="S41" s="5"/>
    </row>
    <row r="42" spans="1:19" ht="101.25" customHeight="1">
      <c r="A42" s="94">
        <f>VLOOKUP(Athletes!A77,athlete,5,FALSE)</f>
        <v>177</v>
      </c>
      <c r="B42" s="5"/>
      <c r="C42" s="94" t="str">
        <f>VLOOKUP(Athletes!A77,athlete,2,FALSE)</f>
        <v>Aguinaldo</v>
      </c>
      <c r="D42" s="94" t="str">
        <f>VLOOKUP(Athletes!A77,athlete,4,FALSE)</f>
        <v>SE</v>
      </c>
      <c r="E42" s="5"/>
      <c r="F42" s="94">
        <f>VLOOKUP(Athletes!A84,athlete,5,FALSE)</f>
        <v>184</v>
      </c>
      <c r="G42" s="9"/>
      <c r="H42" s="94" t="str">
        <f>VLOOKUP(Athletes!A84,athlete,2,FALSE)</f>
        <v>Bautista</v>
      </c>
      <c r="I42" s="94" t="str">
        <f>VLOOKUP(Athletes!A84,athlete,4,FALSE)</f>
        <v>SE</v>
      </c>
      <c r="J42" s="5"/>
      <c r="K42" s="5"/>
      <c r="L42" s="5"/>
      <c r="M42" s="5"/>
      <c r="N42" s="5"/>
      <c r="O42" s="5"/>
      <c r="P42" s="5"/>
      <c r="Q42" s="5"/>
      <c r="R42" s="5"/>
      <c r="S42" s="5"/>
    </row>
    <row r="43" spans="1:19" ht="101.25" customHeight="1">
      <c r="A43" s="94">
        <f>VLOOKUP(Athletes!A85,athlete,5,FALSE)</f>
        <v>185</v>
      </c>
      <c r="B43" s="5"/>
      <c r="C43" s="94" t="str">
        <f>VLOOKUP(Athletes!A85,athlete,2,FALSE)</f>
        <v>Berry</v>
      </c>
      <c r="D43" s="94" t="str">
        <f>VLOOKUP(Athletes!A85,athlete,4,FALSE)</f>
        <v>SE</v>
      </c>
      <c r="E43" s="5"/>
      <c r="F43" s="94">
        <f>VLOOKUP(Athletes!A92,athlete,5,FALSE)</f>
        <v>192</v>
      </c>
      <c r="G43" s="9"/>
      <c r="H43" s="94" t="str">
        <f>VLOOKUP(Athletes!A92,athlete,2,FALSE)</f>
        <v>Czuprynski</v>
      </c>
      <c r="I43" s="94" t="str">
        <f>VLOOKUP(Athletes!A92,athlete,4,FALSE)</f>
        <v>SE</v>
      </c>
      <c r="J43" s="5"/>
      <c r="K43" s="5"/>
      <c r="L43" s="5"/>
      <c r="M43" s="5"/>
      <c r="N43" s="5"/>
      <c r="O43" s="5"/>
      <c r="P43" s="5"/>
      <c r="Q43" s="5"/>
      <c r="R43" s="5"/>
      <c r="S43" s="5"/>
    </row>
    <row r="44" spans="1:19" ht="101.25" customHeight="1">
      <c r="A44" s="94">
        <f>VLOOKUP(Athletes!A86,athlete,5,FALSE)</f>
        <v>186</v>
      </c>
      <c r="B44" s="5"/>
      <c r="C44" s="94" t="str">
        <f>VLOOKUP(Athletes!A86,athlete,2,FALSE)</f>
        <v>Bibbs</v>
      </c>
      <c r="D44" s="94" t="str">
        <f>VLOOKUP(Athletes!A86,athlete,4,FALSE)</f>
        <v>SE</v>
      </c>
      <c r="E44" s="5"/>
      <c r="F44" s="94">
        <f>VLOOKUP(Athletes!A93,athlete,5,FALSE)</f>
        <v>193</v>
      </c>
      <c r="G44" s="9"/>
      <c r="H44" s="94" t="str">
        <f>VLOOKUP(Athletes!A93,athlete,2,FALSE)</f>
        <v>Czyz</v>
      </c>
      <c r="I44" s="94" t="str">
        <f>VLOOKUP(Athletes!A93,athlete,4,FALSE)</f>
        <v>SE</v>
      </c>
      <c r="J44" s="5"/>
      <c r="K44" s="5"/>
      <c r="L44" s="5"/>
      <c r="M44" s="5"/>
      <c r="N44" s="5"/>
      <c r="O44" s="5"/>
      <c r="P44" s="5"/>
      <c r="Q44" s="5"/>
      <c r="R44" s="5"/>
      <c r="S44" s="5"/>
    </row>
    <row r="45" spans="1:19" ht="101.25" customHeight="1">
      <c r="A45" s="94">
        <f>VLOOKUP(Athletes!A87,athlete,5,FALSE)</f>
        <v>187</v>
      </c>
      <c r="B45" s="5"/>
      <c r="C45" s="94" t="str">
        <f>VLOOKUP(Athletes!A87,athlete,2,FALSE)</f>
        <v>Boongaling</v>
      </c>
      <c r="D45" s="94" t="str">
        <f>VLOOKUP(Athletes!A87,athlete,4,FALSE)</f>
        <v>SE</v>
      </c>
      <c r="E45" s="5"/>
      <c r="F45" s="94">
        <f>VLOOKUP(Athletes!A94,athlete,5,FALSE)</f>
        <v>194</v>
      </c>
      <c r="G45" s="9"/>
      <c r="H45" s="94" t="str">
        <f>VLOOKUP(Athletes!A94,athlete,2,FALSE)</f>
        <v>DeLaney</v>
      </c>
      <c r="I45" s="94" t="str">
        <f>VLOOKUP(Athletes!A94,athlete,4,FALSE)</f>
        <v>SE</v>
      </c>
      <c r="J45" s="5"/>
      <c r="K45" s="5"/>
      <c r="L45" s="5"/>
      <c r="M45" s="5"/>
      <c r="N45" s="5"/>
      <c r="O45" s="5"/>
      <c r="P45" s="5"/>
      <c r="Q45" s="5"/>
      <c r="R45" s="5"/>
      <c r="S45" s="5"/>
    </row>
    <row r="46" spans="1:19" ht="101.25" customHeight="1">
      <c r="A46" s="94">
        <f>VLOOKUP(Athletes!A88,athlete,5,FALSE)</f>
        <v>188</v>
      </c>
      <c r="B46" s="5"/>
      <c r="C46" s="94" t="str">
        <f>VLOOKUP(Athletes!A88,athlete,2,FALSE)</f>
        <v>Brown</v>
      </c>
      <c r="D46" s="94" t="str">
        <f>VLOOKUP(Athletes!A88,athlete,4,FALSE)</f>
        <v>SE</v>
      </c>
      <c r="E46" s="5"/>
      <c r="F46" s="94">
        <f>VLOOKUP(Athletes!A95,athlete,5,FALSE)</f>
        <v>195</v>
      </c>
      <c r="G46" s="9"/>
      <c r="H46" s="94" t="str">
        <f>VLOOKUP(Athletes!A95,athlete,2,FALSE)</f>
        <v>Derowski</v>
      </c>
      <c r="I46" s="94" t="str">
        <f>VLOOKUP(Athletes!A95,athlete,4,FALSE)</f>
        <v>SE</v>
      </c>
      <c r="J46" s="5"/>
      <c r="K46" s="5"/>
      <c r="L46" s="5"/>
      <c r="M46" s="5"/>
      <c r="N46" s="5"/>
      <c r="O46" s="5"/>
      <c r="P46" s="5"/>
      <c r="Q46" s="5"/>
      <c r="R46" s="5"/>
      <c r="S46" s="5"/>
    </row>
    <row r="47" spans="1:19" ht="101.25" customHeight="1">
      <c r="A47" s="94">
        <f>VLOOKUP(Athletes!A89,athlete,5,FALSE)</f>
        <v>189</v>
      </c>
      <c r="B47" s="5"/>
      <c r="C47" s="94" t="str">
        <f>VLOOKUP(Athletes!A89,athlete,2,FALSE)</f>
        <v>Bush</v>
      </c>
      <c r="D47" s="94" t="str">
        <f>VLOOKUP(Athletes!A89,athlete,4,FALSE)</f>
        <v>SE</v>
      </c>
      <c r="E47" s="5"/>
      <c r="F47" s="94">
        <f>VLOOKUP(Athletes!A96,athlete,5,FALSE)</f>
        <v>196</v>
      </c>
      <c r="G47" s="9"/>
      <c r="H47" s="94" t="str">
        <f>VLOOKUP(Athletes!A96,athlete,2,FALSE)</f>
        <v>Diem</v>
      </c>
      <c r="I47" s="94" t="str">
        <f>VLOOKUP(Athletes!A96,athlete,4,FALSE)</f>
        <v>SE</v>
      </c>
      <c r="J47" s="5"/>
      <c r="K47" s="5"/>
      <c r="L47" s="5"/>
      <c r="M47" s="5"/>
      <c r="N47" s="5"/>
      <c r="O47" s="5"/>
      <c r="P47" s="5"/>
      <c r="Q47" s="5"/>
      <c r="R47" s="5"/>
      <c r="S47" s="5"/>
    </row>
    <row r="48" spans="1:19" ht="101.25" customHeight="1">
      <c r="A48" s="94">
        <f>VLOOKUP(Athletes!A90,athlete,5,FALSE)</f>
        <v>190</v>
      </c>
      <c r="B48" s="5"/>
      <c r="C48" s="94" t="str">
        <f>VLOOKUP(Athletes!A90,athlete,2,FALSE)</f>
        <v>Calderon</v>
      </c>
      <c r="D48" s="94" t="str">
        <f>VLOOKUP(Athletes!A90,athlete,4,FALSE)</f>
        <v>SE</v>
      </c>
      <c r="E48" s="5"/>
      <c r="F48" s="94">
        <f>VLOOKUP(Athletes!A97,athlete,5,FALSE)</f>
        <v>197</v>
      </c>
      <c r="G48" s="9"/>
      <c r="H48" s="94" t="str">
        <f>VLOOKUP(Athletes!A97,athlete,2,FALSE)</f>
        <v>Doherty</v>
      </c>
      <c r="I48" s="94" t="str">
        <f>VLOOKUP(Athletes!A97,athlete,4,FALSE)</f>
        <v>SE</v>
      </c>
      <c r="J48" s="5"/>
      <c r="K48" s="5"/>
      <c r="L48" s="5"/>
      <c r="M48" s="5"/>
      <c r="N48" s="5"/>
      <c r="O48" s="5"/>
      <c r="P48" s="5"/>
      <c r="Q48" s="5"/>
      <c r="R48" s="5"/>
      <c r="S48" s="5"/>
    </row>
    <row r="49" spans="1:19" ht="101.25" customHeight="1">
      <c r="A49" s="94">
        <f>VLOOKUP(Athletes!A91,athlete,5,FALSE)</f>
        <v>191</v>
      </c>
      <c r="B49" s="5"/>
      <c r="C49" s="94" t="str">
        <f>VLOOKUP(Athletes!A91,athlete,2,FALSE)</f>
        <v>Castro</v>
      </c>
      <c r="D49" s="94" t="str">
        <f>VLOOKUP(Athletes!A91,athlete,4,FALSE)</f>
        <v>SE</v>
      </c>
      <c r="E49" s="5"/>
      <c r="F49" s="94">
        <f>VLOOKUP(Athletes!A98,athlete,5,FALSE)</f>
        <v>198</v>
      </c>
      <c r="G49" s="9"/>
      <c r="H49" s="94" t="str">
        <f>VLOOKUP(Athletes!A98,athlete,2,FALSE)</f>
        <v>Dortmund</v>
      </c>
      <c r="I49" s="94" t="str">
        <f>VLOOKUP(Athletes!A98,athlete,4,FALSE)</f>
        <v>SE</v>
      </c>
      <c r="J49" s="5"/>
      <c r="K49" s="5"/>
      <c r="L49" s="5"/>
      <c r="M49" s="5"/>
      <c r="N49" s="5"/>
      <c r="O49" s="5"/>
      <c r="P49" s="5"/>
      <c r="Q49" s="5"/>
      <c r="R49" s="5"/>
      <c r="S49" s="5"/>
    </row>
    <row r="50" spans="1:19" ht="101.25" customHeight="1">
      <c r="A50" s="94">
        <f>VLOOKUP(Athletes!A99,athlete,5,FALSE)</f>
        <v>199</v>
      </c>
      <c r="B50" s="5"/>
      <c r="C50" s="94" t="str">
        <f>VLOOKUP(Athletes!A99,athlete,2,FALSE)</f>
        <v>Duncan</v>
      </c>
      <c r="D50" s="94" t="str">
        <f>VLOOKUP(Athletes!A99,athlete,4,FALSE)</f>
        <v>SE</v>
      </c>
      <c r="E50" s="5"/>
      <c r="F50" s="94">
        <f>VLOOKUP(Athletes!A106,athlete,5,FALSE)</f>
        <v>206</v>
      </c>
      <c r="G50" s="9"/>
      <c r="H50" s="94" t="str">
        <f>VLOOKUP(Athletes!A106,athlete,2,FALSE)</f>
        <v>Guadalajara</v>
      </c>
      <c r="I50" s="94" t="str">
        <f>VLOOKUP(Athletes!A106,athlete,4,FALSE)</f>
        <v>SE</v>
      </c>
      <c r="J50" s="5"/>
      <c r="K50" s="5"/>
      <c r="L50" s="5"/>
      <c r="M50" s="5"/>
      <c r="N50" s="5"/>
      <c r="O50" s="5"/>
      <c r="P50" s="5"/>
      <c r="Q50" s="5"/>
      <c r="R50" s="5"/>
      <c r="S50" s="5"/>
    </row>
    <row r="51" spans="1:19" ht="101.25" customHeight="1">
      <c r="A51" s="94">
        <f>VLOOKUP(Athletes!A100,athlete,5,FALSE)</f>
        <v>200</v>
      </c>
      <c r="B51" s="5"/>
      <c r="C51" s="94" t="str">
        <f>VLOOKUP(Athletes!A100,athlete,2,FALSE)</f>
        <v>Espinoza</v>
      </c>
      <c r="D51" s="94" t="str">
        <f>VLOOKUP(Athletes!A100,athlete,4,FALSE)</f>
        <v>SE</v>
      </c>
      <c r="E51" s="5"/>
      <c r="F51" s="94">
        <f>VLOOKUP(Athletes!A107,athlete,5,FALSE)</f>
        <v>207</v>
      </c>
      <c r="G51" s="9"/>
      <c r="H51" s="94" t="str">
        <f>VLOOKUP(Athletes!A107,athlete,2,FALSE)</f>
        <v>Handtmann</v>
      </c>
      <c r="I51" s="94" t="str">
        <f>VLOOKUP(Athletes!A107,athlete,4,FALSE)</f>
        <v>SE</v>
      </c>
      <c r="J51" s="5"/>
      <c r="K51" s="5"/>
      <c r="L51" s="5"/>
      <c r="M51" s="5"/>
      <c r="N51" s="5"/>
      <c r="O51" s="5"/>
      <c r="P51" s="5"/>
      <c r="Q51" s="5"/>
      <c r="R51" s="5"/>
      <c r="S51" s="5"/>
    </row>
    <row r="52" spans="1:19" ht="101.25" customHeight="1">
      <c r="A52" s="94">
        <f>VLOOKUP(Athletes!A101,athlete,5,FALSE)</f>
        <v>201</v>
      </c>
      <c r="B52" s="5"/>
      <c r="C52" s="94" t="str">
        <f>VLOOKUP(Athletes!A101,athlete,2,FALSE)</f>
        <v>Forsythe</v>
      </c>
      <c r="D52" s="94" t="str">
        <f>VLOOKUP(Athletes!A101,athlete,4,FALSE)</f>
        <v>SE</v>
      </c>
      <c r="E52" s="5"/>
      <c r="F52" s="94">
        <f>VLOOKUP(Athletes!A108,athlete,5,FALSE)</f>
        <v>208</v>
      </c>
      <c r="G52" s="9"/>
      <c r="H52" s="94" t="str">
        <f>VLOOKUP(Athletes!A108,athlete,2,FALSE)</f>
        <v>Hernandez</v>
      </c>
      <c r="I52" s="94" t="str">
        <f>VLOOKUP(Athletes!A108,athlete,4,FALSE)</f>
        <v>SE</v>
      </c>
      <c r="J52" s="5"/>
      <c r="K52" s="5"/>
      <c r="L52" s="5"/>
      <c r="M52" s="5"/>
      <c r="N52" s="5"/>
      <c r="O52" s="5"/>
      <c r="P52" s="5"/>
      <c r="Q52" s="5"/>
      <c r="R52" s="5"/>
      <c r="S52" s="5"/>
    </row>
    <row r="53" spans="1:19" ht="101.25" customHeight="1">
      <c r="A53" s="94">
        <f>VLOOKUP(Athletes!A102,athlete,5,FALSE)</f>
        <v>202</v>
      </c>
      <c r="B53" s="5"/>
      <c r="C53" s="94" t="str">
        <f>VLOOKUP(Athletes!A102,athlete,2,FALSE)</f>
        <v>Gallagher</v>
      </c>
      <c r="D53" s="94" t="str">
        <f>VLOOKUP(Athletes!A102,athlete,4,FALSE)</f>
        <v>SE</v>
      </c>
      <c r="E53" s="5"/>
      <c r="F53" s="94">
        <f>VLOOKUP(Athletes!A109,athlete,5,FALSE)</f>
        <v>209</v>
      </c>
      <c r="G53" s="9"/>
      <c r="H53" s="94" t="str">
        <f>VLOOKUP(Athletes!A109,athlete,2,FALSE)</f>
        <v>Hernandez</v>
      </c>
      <c r="I53" s="94" t="str">
        <f>VLOOKUP(Athletes!A109,athlete,4,FALSE)</f>
        <v>SE</v>
      </c>
      <c r="J53" s="5"/>
      <c r="K53" s="5"/>
      <c r="L53" s="5"/>
      <c r="M53" s="5"/>
      <c r="N53" s="5"/>
      <c r="O53" s="5"/>
      <c r="P53" s="5"/>
      <c r="Q53" s="5"/>
      <c r="R53" s="5"/>
      <c r="S53" s="5"/>
    </row>
    <row r="54" spans="1:19" ht="101.25" customHeight="1">
      <c r="A54" s="94">
        <f>VLOOKUP(Athletes!A103,athlete,5,FALSE)</f>
        <v>203</v>
      </c>
      <c r="B54" s="5"/>
      <c r="C54" s="94" t="str">
        <f>VLOOKUP(Athletes!A103,athlete,2,FALSE)</f>
        <v>Garcia</v>
      </c>
      <c r="D54" s="94" t="str">
        <f>VLOOKUP(Athletes!A103,athlete,4,FALSE)</f>
        <v>SE</v>
      </c>
      <c r="E54" s="5"/>
      <c r="F54" s="94">
        <f>VLOOKUP(Athletes!A110,athlete,5,FALSE)</f>
        <v>210</v>
      </c>
      <c r="G54" s="9"/>
      <c r="H54" s="94" t="str">
        <f>VLOOKUP(Athletes!A110,athlete,2,FALSE)</f>
        <v>Huesca</v>
      </c>
      <c r="I54" s="94" t="str">
        <f>VLOOKUP(Athletes!A110,athlete,4,FALSE)</f>
        <v>SE</v>
      </c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1:19" ht="101.25" customHeight="1">
      <c r="A55" s="94">
        <f>VLOOKUP(Athletes!A104,athlete,5,FALSE)</f>
        <v>204</v>
      </c>
      <c r="B55" s="5"/>
      <c r="C55" s="94" t="str">
        <f>VLOOKUP(Athletes!A104,athlete,2,FALSE)</f>
        <v>Greco</v>
      </c>
      <c r="D55" s="94" t="str">
        <f>VLOOKUP(Athletes!A104,athlete,4,FALSE)</f>
        <v>SE</v>
      </c>
      <c r="E55" s="5"/>
      <c r="F55" s="94">
        <f>VLOOKUP(Athletes!A111,athlete,5,FALSE)</f>
        <v>211</v>
      </c>
      <c r="G55" s="9"/>
      <c r="H55" s="94" t="str">
        <f>VLOOKUP(Athletes!A111,athlete,2,FALSE)</f>
        <v>Knight</v>
      </c>
      <c r="I55" s="94" t="str">
        <f>VLOOKUP(Athletes!A111,athlete,4,FALSE)</f>
        <v>SE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ht="101.25" customHeight="1">
      <c r="A56" s="94">
        <f>VLOOKUP(Athletes!A105,athlete,5,FALSE)</f>
        <v>205</v>
      </c>
      <c r="B56" s="5"/>
      <c r="C56" s="94" t="str">
        <f>VLOOKUP(Athletes!A105,athlete,2,FALSE)</f>
        <v>Greco</v>
      </c>
      <c r="D56" s="94" t="str">
        <f>VLOOKUP(Athletes!A105,athlete,4,FALSE)</f>
        <v>SE</v>
      </c>
      <c r="E56" s="5"/>
      <c r="F56" s="94">
        <f>VLOOKUP(Athletes!A112,athlete,5,FALSE)</f>
        <v>212</v>
      </c>
      <c r="G56" s="9"/>
      <c r="H56" s="94" t="str">
        <f>VLOOKUP(Athletes!A112,athlete,2,FALSE)</f>
        <v>Kulevich</v>
      </c>
      <c r="I56" s="94" t="str">
        <f>VLOOKUP(Athletes!A112,athlete,4,FALSE)</f>
        <v>SE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ht="101.25" customHeight="1">
      <c r="A57" s="94">
        <f>VLOOKUP(Athletes!A113,athlete,5,FALSE)</f>
        <v>213</v>
      </c>
      <c r="B57" s="5"/>
      <c r="C57" s="94" t="str">
        <f>VLOOKUP(Athletes!A113,athlete,2,FALSE)</f>
        <v>Lacorte</v>
      </c>
      <c r="D57" s="94" t="str">
        <f>VLOOKUP(Athletes!A113,athlete,4,FALSE)</f>
        <v>SE</v>
      </c>
      <c r="E57" s="5"/>
      <c r="F57" s="94">
        <f>VLOOKUP(Athletes!A120,athlete,5,FALSE)</f>
        <v>220</v>
      </c>
      <c r="G57" s="9"/>
      <c r="H57" s="94" t="str">
        <f>VLOOKUP(Athletes!A120,athlete,2,FALSE)</f>
        <v>Medrano</v>
      </c>
      <c r="I57" s="94" t="str">
        <f>VLOOKUP(Athletes!A120,athlete,4,FALSE)</f>
        <v>SE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01.25" customHeight="1">
      <c r="A58" s="94">
        <f>VLOOKUP(Athletes!A114,athlete,5,FALSE)</f>
        <v>214</v>
      </c>
      <c r="B58" s="5"/>
      <c r="C58" s="94" t="str">
        <f>VLOOKUP(Athletes!A114,athlete,2,FALSE)</f>
        <v>Lara</v>
      </c>
      <c r="D58" s="94" t="str">
        <f>VLOOKUP(Athletes!A114,athlete,4,FALSE)</f>
        <v>SE</v>
      </c>
      <c r="E58" s="5"/>
      <c r="F58" s="94">
        <f>VLOOKUP(Athletes!A121,athlete,5,FALSE)</f>
        <v>221</v>
      </c>
      <c r="G58" s="9"/>
      <c r="H58" s="94" t="str">
        <f>VLOOKUP(Athletes!A121,athlete,2,FALSE)</f>
        <v>Mikulecky</v>
      </c>
      <c r="I58" s="94" t="str">
        <f>VLOOKUP(Athletes!A121,athlete,4,FALSE)</f>
        <v>SE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ht="101.25" customHeight="1">
      <c r="A59" s="94">
        <f>VLOOKUP(Athletes!A115,athlete,5,FALSE)</f>
        <v>215</v>
      </c>
      <c r="B59" s="5"/>
      <c r="C59" s="94" t="str">
        <f>VLOOKUP(Athletes!A115,athlete,2,FALSE)</f>
        <v>Lara</v>
      </c>
      <c r="D59" s="94" t="str">
        <f>VLOOKUP(Athletes!A115,athlete,4,FALSE)</f>
        <v>SE</v>
      </c>
      <c r="E59" s="5"/>
      <c r="F59" s="94">
        <f>VLOOKUP(Athletes!A122,athlete,5,FALSE)</f>
        <v>222</v>
      </c>
      <c r="G59" s="9"/>
      <c r="H59" s="94" t="str">
        <f>VLOOKUP(Athletes!A122,athlete,2,FALSE)</f>
        <v>Muller</v>
      </c>
      <c r="I59" s="94" t="str">
        <f>VLOOKUP(Athletes!A122,athlete,4,FALSE)</f>
        <v>SE</v>
      </c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01.25" customHeight="1">
      <c r="A60" s="94">
        <f>VLOOKUP(Athletes!A116,athlete,5,FALSE)</f>
        <v>216</v>
      </c>
      <c r="B60" s="5"/>
      <c r="C60" s="94" t="str">
        <f>VLOOKUP(Athletes!A116,athlete,2,FALSE)</f>
        <v>Lusco</v>
      </c>
      <c r="D60" s="94" t="str">
        <f>VLOOKUP(Athletes!A116,athlete,4,FALSE)</f>
        <v>SE</v>
      </c>
      <c r="E60" s="5"/>
      <c r="F60" s="94">
        <f>VLOOKUP(Athletes!A123,athlete,5,FALSE)</f>
        <v>223</v>
      </c>
      <c r="G60" s="9"/>
      <c r="H60" s="94" t="str">
        <f>VLOOKUP(Athletes!A123,athlete,2,FALSE)</f>
        <v>Olsen</v>
      </c>
      <c r="I60" s="94" t="str">
        <f>VLOOKUP(Athletes!A123,athlete,4,FALSE)</f>
        <v>SE</v>
      </c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 ht="101.25" customHeight="1">
      <c r="A61" s="94">
        <f>VLOOKUP(Athletes!A117,athlete,5,FALSE)</f>
        <v>217</v>
      </c>
      <c r="B61" s="5"/>
      <c r="C61" s="94" t="str">
        <f>VLOOKUP(Athletes!A117,athlete,2,FALSE)</f>
        <v>Mahkri</v>
      </c>
      <c r="D61" s="94" t="str">
        <f>VLOOKUP(Athletes!A117,athlete,4,FALSE)</f>
        <v>SE</v>
      </c>
      <c r="E61" s="5"/>
      <c r="F61" s="94">
        <f>VLOOKUP(Athletes!A124,athlete,5,FALSE)</f>
        <v>224</v>
      </c>
      <c r="G61" s="9"/>
      <c r="H61" s="94" t="str">
        <f>VLOOKUP(Athletes!A124,athlete,2,FALSE)</f>
        <v>Ordija</v>
      </c>
      <c r="I61" s="94" t="str">
        <f>VLOOKUP(Athletes!A124,athlete,4,FALSE)</f>
        <v>SE</v>
      </c>
      <c r="J61" s="5"/>
      <c r="K61" s="5"/>
      <c r="L61" s="5"/>
      <c r="M61" s="5"/>
      <c r="N61" s="5"/>
      <c r="O61" s="5"/>
      <c r="P61" s="5"/>
      <c r="Q61" s="5"/>
      <c r="R61" s="5"/>
      <c r="S61" s="5"/>
    </row>
    <row r="62" spans="1:19" ht="101.25" customHeight="1">
      <c r="A62" s="94">
        <f>VLOOKUP(Athletes!A118,athlete,5,FALSE)</f>
        <v>218</v>
      </c>
      <c r="B62" s="5"/>
      <c r="C62" s="94" t="str">
        <f>VLOOKUP(Athletes!A118,athlete,2,FALSE)</f>
        <v>Marasa</v>
      </c>
      <c r="D62" s="94" t="str">
        <f>VLOOKUP(Athletes!A118,athlete,4,FALSE)</f>
        <v>SE</v>
      </c>
      <c r="E62" s="5"/>
      <c r="F62" s="94">
        <f>VLOOKUP(Athletes!A125,athlete,5,FALSE)</f>
        <v>225</v>
      </c>
      <c r="G62" s="9"/>
      <c r="H62" s="94" t="str">
        <f>VLOOKUP(Athletes!A125,athlete,2,FALSE)</f>
        <v>Pacheco</v>
      </c>
      <c r="I62" s="94" t="str">
        <f>VLOOKUP(Athletes!A125,athlete,4,FALSE)</f>
        <v>SE</v>
      </c>
      <c r="J62" s="5"/>
      <c r="K62" s="5"/>
      <c r="L62" s="5"/>
      <c r="M62" s="5"/>
      <c r="N62" s="5"/>
      <c r="O62" s="5"/>
      <c r="P62" s="5"/>
      <c r="Q62" s="5"/>
      <c r="R62" s="5"/>
      <c r="S62" s="5"/>
    </row>
    <row r="63" spans="1:19" ht="101.25" customHeight="1">
      <c r="A63" s="94">
        <f>VLOOKUP(Athletes!A119,athlete,5,FALSE)</f>
        <v>219</v>
      </c>
      <c r="B63" s="5"/>
      <c r="C63" s="94" t="str">
        <f>VLOOKUP(Athletes!A119,athlete,2,FALSE)</f>
        <v>Marks</v>
      </c>
      <c r="D63" s="94" t="str">
        <f>VLOOKUP(Athletes!A119,athlete,4,FALSE)</f>
        <v>SE</v>
      </c>
      <c r="E63" s="5"/>
      <c r="F63" s="94">
        <f>VLOOKUP(Athletes!A126,athlete,5,FALSE)</f>
        <v>226</v>
      </c>
      <c r="G63" s="9"/>
      <c r="H63" s="94" t="str">
        <f>VLOOKUP(Athletes!A126,athlete,2,FALSE)</f>
        <v>Patel</v>
      </c>
      <c r="I63" s="94" t="str">
        <f>VLOOKUP(Athletes!A126,athlete,4,FALSE)</f>
        <v>SE</v>
      </c>
      <c r="J63" s="5"/>
      <c r="K63" s="5"/>
      <c r="L63" s="5"/>
      <c r="M63" s="5"/>
      <c r="N63" s="5"/>
      <c r="O63" s="5"/>
      <c r="P63" s="5"/>
      <c r="Q63" s="5"/>
      <c r="R63" s="5"/>
      <c r="S63" s="5"/>
    </row>
    <row r="64" spans="1:19" ht="101.25" customHeight="1">
      <c r="A64" s="94">
        <f>VLOOKUP(Athletes!A127,athlete,5,FALSE)</f>
        <v>227</v>
      </c>
      <c r="B64" s="5"/>
      <c r="C64" s="94" t="str">
        <f>VLOOKUP(Athletes!A127,athlete,2,FALSE)</f>
        <v>Patel</v>
      </c>
      <c r="D64" s="94" t="str">
        <f>VLOOKUP(Athletes!A127,athlete,4,FALSE)</f>
        <v>SE</v>
      </c>
      <c r="E64" s="5"/>
      <c r="F64" s="94">
        <f>VLOOKUP(Athletes!A134,athlete,5,FALSE)</f>
        <v>234</v>
      </c>
      <c r="G64" s="9"/>
      <c r="H64" s="94" t="str">
        <f>VLOOKUP(Athletes!A134,athlete,2,FALSE)</f>
        <v>Sagun</v>
      </c>
      <c r="I64" s="94" t="str">
        <f>VLOOKUP(Athletes!A134,athlete,4,FALSE)</f>
        <v>SE</v>
      </c>
      <c r="J64" s="5"/>
      <c r="K64" s="5"/>
      <c r="L64" s="5"/>
      <c r="M64" s="5"/>
      <c r="N64" s="5"/>
      <c r="O64" s="5"/>
      <c r="P64" s="5"/>
      <c r="Q64" s="5"/>
      <c r="R64" s="5"/>
      <c r="S64" s="5"/>
    </row>
    <row r="65" spans="1:19" ht="101.25" customHeight="1">
      <c r="A65" s="94">
        <f>VLOOKUP(Athletes!A128,athlete,5,FALSE)</f>
        <v>228</v>
      </c>
      <c r="B65" s="5"/>
      <c r="C65" s="94" t="str">
        <f>VLOOKUP(Athletes!A128,athlete,2,FALSE)</f>
        <v>Patel</v>
      </c>
      <c r="D65" s="94" t="str">
        <f>VLOOKUP(Athletes!A128,athlete,4,FALSE)</f>
        <v>SE</v>
      </c>
      <c r="E65" s="5"/>
      <c r="F65" s="94">
        <f>VLOOKUP(Athletes!A135,athlete,5,FALSE)</f>
        <v>235</v>
      </c>
      <c r="G65" s="9"/>
      <c r="H65" s="94" t="str">
        <f>VLOOKUP(Athletes!A135,athlete,2,FALSE)</f>
        <v>Salas</v>
      </c>
      <c r="I65" s="94" t="str">
        <f>VLOOKUP(Athletes!A135,athlete,4,FALSE)</f>
        <v>SE</v>
      </c>
      <c r="J65" s="5"/>
      <c r="K65" s="5"/>
      <c r="L65" s="5"/>
      <c r="M65" s="5"/>
      <c r="N65" s="5"/>
      <c r="O65" s="5"/>
      <c r="P65" s="5"/>
      <c r="Q65" s="5"/>
      <c r="R65" s="5"/>
      <c r="S65" s="5"/>
    </row>
    <row r="66" spans="1:19" ht="101.25" customHeight="1">
      <c r="A66" s="94">
        <f>VLOOKUP(Athletes!A129,athlete,5,FALSE)</f>
        <v>229</v>
      </c>
      <c r="B66" s="5"/>
      <c r="C66" s="94" t="str">
        <f>VLOOKUP(Athletes!A129,athlete,2,FALSE)</f>
        <v>Pedroza</v>
      </c>
      <c r="D66" s="94" t="str">
        <f>VLOOKUP(Athletes!A129,athlete,4,FALSE)</f>
        <v>SE</v>
      </c>
      <c r="E66" s="5"/>
      <c r="F66" s="94">
        <f>VLOOKUP(Athletes!A136,athlete,5,FALSE)</f>
        <v>236</v>
      </c>
      <c r="G66" s="9"/>
      <c r="H66" s="94" t="str">
        <f>VLOOKUP(Athletes!A136,athlete,2,FALSE)</f>
        <v>Salvadori</v>
      </c>
      <c r="I66" s="94" t="str">
        <f>VLOOKUP(Athletes!A136,athlete,4,FALSE)</f>
        <v>SE</v>
      </c>
      <c r="J66" s="5"/>
      <c r="K66" s="5"/>
      <c r="L66" s="5"/>
      <c r="M66" s="5"/>
      <c r="N66" s="5"/>
      <c r="O66" s="5"/>
      <c r="P66" s="5"/>
      <c r="Q66" s="5"/>
      <c r="R66" s="5"/>
      <c r="S66" s="5"/>
    </row>
    <row r="67" spans="1:19" ht="101.25" customHeight="1">
      <c r="A67" s="94">
        <f>VLOOKUP(Athletes!A130,athlete,5,FALSE)</f>
        <v>230</v>
      </c>
      <c r="B67" s="5"/>
      <c r="C67" s="94" t="str">
        <f>VLOOKUP(Athletes!A130,athlete,2,FALSE)</f>
        <v>Richardson</v>
      </c>
      <c r="D67" s="94" t="str">
        <f>VLOOKUP(Athletes!A130,athlete,4,FALSE)</f>
        <v>SE</v>
      </c>
      <c r="E67" s="5"/>
      <c r="F67" s="94">
        <f>VLOOKUP(Athletes!A137,athlete,5,FALSE)</f>
        <v>237</v>
      </c>
      <c r="G67" s="9"/>
      <c r="H67" s="94" t="str">
        <f>VLOOKUP(Athletes!A137,athlete,2,FALSE)</f>
        <v>Sarno</v>
      </c>
      <c r="I67" s="94" t="str">
        <f>VLOOKUP(Athletes!A137,athlete,4,FALSE)</f>
        <v>SE</v>
      </c>
      <c r="J67" s="5"/>
      <c r="K67" s="5"/>
      <c r="L67" s="5"/>
      <c r="M67" s="5"/>
      <c r="N67" s="5"/>
      <c r="O67" s="5"/>
      <c r="P67" s="5"/>
      <c r="Q67" s="5"/>
      <c r="R67" s="5"/>
      <c r="S67" s="5"/>
    </row>
    <row r="68" spans="1:19" ht="101.25" customHeight="1">
      <c r="A68" s="94">
        <f>VLOOKUP(Athletes!A131,athlete,5,FALSE)</f>
        <v>231</v>
      </c>
      <c r="B68" s="5"/>
      <c r="C68" s="94" t="str">
        <f>VLOOKUP(Athletes!A131,athlete,2,FALSE)</f>
        <v>Roberson</v>
      </c>
      <c r="D68" s="94" t="str">
        <f>VLOOKUP(Athletes!A131,athlete,4,FALSE)</f>
        <v>SE</v>
      </c>
      <c r="E68" s="5"/>
      <c r="F68" s="94">
        <f>VLOOKUP(Athletes!A138,athlete,5,FALSE)</f>
        <v>238</v>
      </c>
      <c r="G68" s="9"/>
      <c r="H68" s="94" t="str">
        <f>VLOOKUP(Athletes!A138,athlete,2,FALSE)</f>
        <v>Sepp</v>
      </c>
      <c r="I68" s="94" t="str">
        <f>VLOOKUP(Athletes!A138,athlete,4,FALSE)</f>
        <v>SE</v>
      </c>
      <c r="J68" s="5"/>
      <c r="K68" s="5"/>
      <c r="L68" s="5"/>
      <c r="M68" s="5"/>
      <c r="N68" s="5"/>
      <c r="O68" s="5"/>
      <c r="P68" s="5"/>
      <c r="Q68" s="5"/>
      <c r="R68" s="5"/>
      <c r="S68" s="5"/>
    </row>
    <row r="69" spans="1:19" ht="101.25" customHeight="1">
      <c r="A69" s="94">
        <f>VLOOKUP(Athletes!A132,athlete,5,FALSE)</f>
        <v>232</v>
      </c>
      <c r="B69" s="5"/>
      <c r="C69" s="94" t="str">
        <f>VLOOKUP(Athletes!A132,athlete,2,FALSE)</f>
        <v>Robinson</v>
      </c>
      <c r="D69" s="94" t="str">
        <f>VLOOKUP(Athletes!A132,athlete,4,FALSE)</f>
        <v>SE</v>
      </c>
      <c r="E69" s="5"/>
      <c r="F69" s="94">
        <f>VLOOKUP(Athletes!A139,athlete,5,FALSE)</f>
        <v>239</v>
      </c>
      <c r="G69" s="9"/>
      <c r="H69" s="94" t="str">
        <f>VLOOKUP(Athletes!A139,athlete,2,FALSE)</f>
        <v>Septoski</v>
      </c>
      <c r="I69" s="94" t="str">
        <f>VLOOKUP(Athletes!A139,athlete,4,FALSE)</f>
        <v>SE</v>
      </c>
      <c r="J69" s="5"/>
      <c r="K69" s="5"/>
      <c r="L69" s="5"/>
      <c r="M69" s="5"/>
      <c r="N69" s="5"/>
      <c r="O69" s="5"/>
      <c r="P69" s="5"/>
      <c r="Q69" s="5"/>
      <c r="R69" s="5"/>
      <c r="S69" s="5"/>
    </row>
    <row r="70" spans="1:19" ht="101.25" customHeight="1">
      <c r="A70" s="94">
        <f>VLOOKUP(Athletes!A133,athlete,5,FALSE)</f>
        <v>233</v>
      </c>
      <c r="B70" s="5"/>
      <c r="C70" s="94" t="str">
        <f>VLOOKUP(Athletes!A133,athlete,2,FALSE)</f>
        <v>Roldan</v>
      </c>
      <c r="D70" s="94" t="str">
        <f>VLOOKUP(Athletes!A133,athlete,4,FALSE)</f>
        <v>SE</v>
      </c>
      <c r="E70" s="5"/>
      <c r="F70" s="94">
        <f>VLOOKUP(Athletes!A140,athlete,5,FALSE)</f>
        <v>240</v>
      </c>
      <c r="G70" s="9"/>
      <c r="H70" s="94" t="str">
        <f>VLOOKUP(Athletes!A140,athlete,2,FALSE)</f>
        <v>Smith</v>
      </c>
      <c r="I70" s="94" t="str">
        <f>VLOOKUP(Athletes!A140,athlete,4,FALSE)</f>
        <v>SE</v>
      </c>
      <c r="J70" s="5"/>
      <c r="K70" s="5"/>
      <c r="L70" s="5"/>
      <c r="M70" s="5"/>
      <c r="N70" s="5"/>
      <c r="O70" s="5"/>
      <c r="P70" s="5"/>
      <c r="Q70" s="5"/>
      <c r="R70" s="5"/>
      <c r="S70" s="5"/>
    </row>
    <row r="71" spans="1:19" ht="101.25" customHeight="1">
      <c r="A71" s="94">
        <f>VLOOKUP(Athletes!A141,athlete,5,FALSE)</f>
        <v>241</v>
      </c>
      <c r="B71" s="5"/>
      <c r="C71" s="94" t="str">
        <f>VLOOKUP(Athletes!A141,athlete,2,FALSE)</f>
        <v>Som</v>
      </c>
      <c r="D71" s="94" t="str">
        <f>VLOOKUP(Athletes!A141,athlete,4,FALSE)</f>
        <v>SE</v>
      </c>
      <c r="E71" s="5"/>
      <c r="F71" s="94">
        <f>VLOOKUP(Athletes!A148,athlete,5,FALSE)</f>
        <v>248</v>
      </c>
      <c r="G71" s="9"/>
      <c r="H71" s="94" t="str">
        <f>VLOOKUP(Athletes!A148,athlete,2,FALSE)</f>
        <v>Walters</v>
      </c>
      <c r="I71" s="94" t="str">
        <f>VLOOKUP(Athletes!A148,athlete,4,FALSE)</f>
        <v>SE</v>
      </c>
      <c r="J71" s="5"/>
      <c r="K71" s="5"/>
      <c r="L71" s="5"/>
      <c r="M71" s="5"/>
      <c r="N71" s="5"/>
      <c r="O71" s="5"/>
      <c r="P71" s="5"/>
      <c r="Q71" s="5"/>
      <c r="R71" s="5"/>
      <c r="S71" s="5"/>
    </row>
    <row r="72" spans="1:19" ht="101.25" customHeight="1">
      <c r="A72" s="94">
        <f>VLOOKUP(Athletes!A142,athlete,5,FALSE)</f>
        <v>242</v>
      </c>
      <c r="B72" s="5"/>
      <c r="C72" s="94" t="str">
        <f>VLOOKUP(Athletes!A142,athlete,2,FALSE)</f>
        <v>Stallings</v>
      </c>
      <c r="D72" s="94" t="str">
        <f>VLOOKUP(Athletes!A142,athlete,4,FALSE)</f>
        <v>SE</v>
      </c>
      <c r="E72" s="5"/>
      <c r="F72" s="94">
        <f>VLOOKUP(Athletes!A149,athlete,5,FALSE)</f>
        <v>249</v>
      </c>
      <c r="G72" s="9"/>
      <c r="H72" s="94" t="str">
        <f>VLOOKUP(Athletes!A149,athlete,2,FALSE)</f>
        <v>Waluszko</v>
      </c>
      <c r="I72" s="94" t="str">
        <f>VLOOKUP(Athletes!A149,athlete,4,FALSE)</f>
        <v>SE</v>
      </c>
      <c r="J72" s="5"/>
      <c r="K72" s="5"/>
      <c r="L72" s="5"/>
      <c r="M72" s="5"/>
      <c r="N72" s="5"/>
      <c r="O72" s="5"/>
      <c r="P72" s="5"/>
      <c r="Q72" s="5"/>
      <c r="R72" s="5"/>
      <c r="S72" s="5"/>
    </row>
    <row r="73" spans="1:19" ht="101.25" customHeight="1">
      <c r="A73" s="94">
        <f>VLOOKUP(Athletes!A143,athlete,5,FALSE)</f>
        <v>243</v>
      </c>
      <c r="B73" s="5"/>
      <c r="C73" s="94" t="str">
        <f>VLOOKUP(Athletes!A143,athlete,2,FALSE)</f>
        <v>Stiff</v>
      </c>
      <c r="D73" s="94" t="str">
        <f>VLOOKUP(Athletes!A143,athlete,4,FALSE)</f>
        <v>SE</v>
      </c>
      <c r="E73" s="5"/>
      <c r="F73" s="94">
        <f>VLOOKUP(Athletes!A150,athlete,5,FALSE)</f>
        <v>250</v>
      </c>
      <c r="G73" s="9"/>
      <c r="H73" s="94" t="str">
        <f>VLOOKUP(Athletes!A150,athlete,2,FALSE)</f>
        <v>Wells</v>
      </c>
      <c r="I73" s="94" t="str">
        <f>VLOOKUP(Athletes!A150,athlete,4,FALSE)</f>
        <v>SE</v>
      </c>
      <c r="J73" s="5"/>
      <c r="K73" s="5"/>
      <c r="L73" s="5"/>
      <c r="M73" s="5"/>
      <c r="N73" s="5"/>
      <c r="O73" s="5"/>
      <c r="P73" s="5"/>
      <c r="Q73" s="5"/>
      <c r="R73" s="5"/>
      <c r="S73" s="5"/>
    </row>
    <row r="74" spans="1:19" ht="101.25" customHeight="1">
      <c r="A74" s="94">
        <f>VLOOKUP(Athletes!A144,athlete,5,FALSE)</f>
        <v>244</v>
      </c>
      <c r="B74" s="5"/>
      <c r="C74" s="94" t="str">
        <f>VLOOKUP(Athletes!A144,athlete,2,FALSE)</f>
        <v>Swanson</v>
      </c>
      <c r="D74" s="94" t="str">
        <f>VLOOKUP(Athletes!A144,athlete,4,FALSE)</f>
        <v>SE</v>
      </c>
      <c r="E74" s="5"/>
      <c r="F74" s="94">
        <f>VLOOKUP(Athletes!A151,athlete,5,FALSE)</f>
        <v>251</v>
      </c>
      <c r="G74" s="9"/>
      <c r="H74" s="94" t="str">
        <f>VLOOKUP(Athletes!A151,athlete,2,FALSE)</f>
        <v>Williams</v>
      </c>
      <c r="I74" s="94" t="str">
        <f>VLOOKUP(Athletes!A151,athlete,4,FALSE)</f>
        <v>SE</v>
      </c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 ht="101.25" customHeight="1">
      <c r="A75" s="94">
        <f>VLOOKUP(Athletes!A145,athlete,5,FALSE)</f>
        <v>245</v>
      </c>
      <c r="B75" s="5"/>
      <c r="C75" s="94" t="str">
        <f>VLOOKUP(Athletes!A145,athlete,2,FALSE)</f>
        <v>Toussaint</v>
      </c>
      <c r="D75" s="94" t="str">
        <f>VLOOKUP(Athletes!A145,athlete,4,FALSE)</f>
        <v>SE</v>
      </c>
      <c r="E75" s="5"/>
      <c r="F75" s="94">
        <f>VLOOKUP(Athletes!A152,athlete,5,FALSE)</f>
        <v>252</v>
      </c>
      <c r="G75" s="9"/>
      <c r="H75" s="94" t="str">
        <f>VLOOKUP(Athletes!A152,athlete,2,FALSE)</f>
        <v>Winger</v>
      </c>
      <c r="I75" s="94" t="str">
        <f>VLOOKUP(Athletes!A152,athlete,4,FALSE)</f>
        <v>SE</v>
      </c>
      <c r="J75" s="5"/>
      <c r="K75" s="5"/>
      <c r="L75" s="5"/>
      <c r="M75" s="5"/>
      <c r="N75" s="5"/>
      <c r="O75" s="5"/>
      <c r="P75" s="5"/>
      <c r="Q75" s="5"/>
      <c r="R75" s="5"/>
      <c r="S75" s="5"/>
    </row>
    <row r="76" spans="1:19" ht="101.25" customHeight="1">
      <c r="A76" s="94">
        <f>VLOOKUP(Athletes!A146,athlete,5,FALSE)</f>
        <v>246</v>
      </c>
      <c r="B76" s="5"/>
      <c r="C76" s="94" t="str">
        <f>VLOOKUP(Athletes!A146,athlete,2,FALSE)</f>
        <v>Vickrey</v>
      </c>
      <c r="D76" s="94" t="str">
        <f>VLOOKUP(Athletes!A146,athlete,4,FALSE)</f>
        <v>SE</v>
      </c>
      <c r="E76" s="5"/>
      <c r="F76" s="94">
        <f>VLOOKUP(Athletes!A153,athlete,5,FALSE)</f>
        <v>253</v>
      </c>
      <c r="G76" s="9"/>
      <c r="H76" s="94" t="str">
        <f>VLOOKUP(Athletes!A153,athlete,2,FALSE)</f>
        <v>Ziemba</v>
      </c>
      <c r="I76" s="94" t="str">
        <f>VLOOKUP(Athletes!A153,athlete,4,FALSE)</f>
        <v>SE</v>
      </c>
      <c r="J76" s="5"/>
      <c r="K76" s="5"/>
      <c r="L76" s="5"/>
      <c r="M76" s="5"/>
      <c r="N76" s="5"/>
      <c r="O76" s="5"/>
      <c r="P76" s="5"/>
      <c r="Q76" s="5"/>
      <c r="R76" s="5"/>
      <c r="S76" s="5"/>
    </row>
    <row r="77" spans="1:19" ht="101.25" customHeight="1">
      <c r="A77" s="94">
        <f>VLOOKUP(Athletes!A147,athlete,5,FALSE)</f>
        <v>247</v>
      </c>
      <c r="B77" s="5"/>
      <c r="C77" s="94" t="str">
        <f>VLOOKUP(Athletes!A147,athlete,2,FALSE)</f>
        <v>Vios</v>
      </c>
      <c r="D77" s="94" t="str">
        <f>VLOOKUP(Athletes!A147,athlete,4,FALSE)</f>
        <v>SE</v>
      </c>
      <c r="E77" s="5"/>
      <c r="F77" s="94">
        <f>VLOOKUP(Athletes!A154,athlete,5,FALSE)</f>
        <v>254</v>
      </c>
      <c r="G77" s="9"/>
      <c r="H77" s="94" t="str">
        <f>VLOOKUP(Athletes!A154,athlete,2,FALSE)</f>
        <v xml:space="preserve"> </v>
      </c>
      <c r="I77" s="94" t="str">
        <f>VLOOKUP(Athletes!A154,athlete,4,FALSE)</f>
        <v>SE</v>
      </c>
      <c r="J77" s="5"/>
      <c r="K77" s="5"/>
      <c r="L77" s="5"/>
      <c r="M77" s="5"/>
      <c r="N77" s="5"/>
      <c r="O77" s="5"/>
      <c r="P77" s="5"/>
      <c r="Q77" s="5"/>
      <c r="R77" s="5"/>
      <c r="S77" s="5"/>
    </row>
    <row r="78" spans="1:19" ht="101.25" customHeight="1">
      <c r="A78" s="94">
        <f>VLOOKUP(Athletes!A155,athlete,5,FALSE)</f>
        <v>255</v>
      </c>
      <c r="B78" s="5"/>
      <c r="C78" s="94" t="str">
        <f>VLOOKUP(Athletes!A155,athlete,2,FALSE)</f>
        <v xml:space="preserve"> </v>
      </c>
      <c r="D78" s="94" t="str">
        <f>VLOOKUP(Athletes!A155,athlete,4,FALSE)</f>
        <v>SE</v>
      </c>
      <c r="E78" s="5"/>
      <c r="F78" s="94">
        <f>VLOOKUP(Athletes!A162,athlete,5,FALSE)</f>
        <v>262</v>
      </c>
      <c r="G78" s="9"/>
      <c r="H78" s="94" t="str">
        <f>VLOOKUP(Athletes!A162,athlete,2,FALSE)</f>
        <v xml:space="preserve"> </v>
      </c>
      <c r="I78" s="94" t="str">
        <f>VLOOKUP(Athletes!A162,athlete,4,FALSE)</f>
        <v>SE</v>
      </c>
      <c r="J78" s="5"/>
      <c r="K78" s="5"/>
      <c r="L78" s="5"/>
      <c r="M78" s="5"/>
      <c r="N78" s="5"/>
      <c r="O78" s="5"/>
      <c r="P78" s="5"/>
      <c r="Q78" s="5"/>
      <c r="R78" s="5"/>
      <c r="S78" s="5"/>
    </row>
    <row r="79" spans="1:19" ht="101.25" customHeight="1">
      <c r="A79" s="94">
        <f>VLOOKUP(Athletes!A156,athlete,5,FALSE)</f>
        <v>256</v>
      </c>
      <c r="B79" s="5"/>
      <c r="C79" s="94" t="str">
        <f>VLOOKUP(Athletes!A156,athlete,2,FALSE)</f>
        <v xml:space="preserve"> </v>
      </c>
      <c r="D79" s="94" t="str">
        <f>VLOOKUP(Athletes!A156,athlete,4,FALSE)</f>
        <v>SE</v>
      </c>
      <c r="E79" s="5"/>
      <c r="F79" s="94">
        <f>VLOOKUP(Athletes!A163,athlete,5,FALSE)</f>
        <v>263</v>
      </c>
      <c r="G79" s="9"/>
      <c r="H79" s="94" t="str">
        <f>VLOOKUP(Athletes!A163,athlete,2,FALSE)</f>
        <v xml:space="preserve"> </v>
      </c>
      <c r="I79" s="94" t="str">
        <f>VLOOKUP(Athletes!A163,athlete,4,FALSE)</f>
        <v>SE</v>
      </c>
      <c r="J79" s="5"/>
      <c r="K79" s="5"/>
      <c r="L79" s="5"/>
      <c r="M79" s="5"/>
      <c r="N79" s="5"/>
      <c r="O79" s="5"/>
      <c r="P79" s="5"/>
      <c r="Q79" s="5"/>
      <c r="R79" s="5"/>
      <c r="S79" s="5"/>
    </row>
    <row r="80" spans="1:19" ht="101.25" customHeight="1">
      <c r="A80" s="94">
        <f>VLOOKUP(Athletes!A157,athlete,5,FALSE)</f>
        <v>257</v>
      </c>
      <c r="B80" s="5"/>
      <c r="C80" s="94" t="str">
        <f>VLOOKUP(Athletes!A157,athlete,2,FALSE)</f>
        <v xml:space="preserve"> </v>
      </c>
      <c r="D80" s="94" t="str">
        <f>VLOOKUP(Athletes!A157,athlete,4,FALSE)</f>
        <v>SE</v>
      </c>
      <c r="E80" s="5"/>
      <c r="F80" s="94">
        <f>VLOOKUP(Athletes!A164,athlete,5,FALSE)</f>
        <v>264</v>
      </c>
      <c r="G80" s="9"/>
      <c r="H80" s="94" t="str">
        <f>VLOOKUP(Athletes!A164,athlete,2,FALSE)</f>
        <v xml:space="preserve"> </v>
      </c>
      <c r="I80" s="94" t="str">
        <f>VLOOKUP(Athletes!A164,athlete,4,FALSE)</f>
        <v>SE</v>
      </c>
      <c r="J80" s="5"/>
      <c r="K80" s="5"/>
      <c r="L80" s="5"/>
      <c r="M80" s="5"/>
      <c r="N80" s="5"/>
      <c r="O80" s="5"/>
      <c r="P80" s="5"/>
      <c r="Q80" s="5"/>
      <c r="R80" s="5"/>
      <c r="S80" s="5"/>
    </row>
    <row r="81" spans="1:19" ht="101.25" customHeight="1">
      <c r="A81" s="94">
        <f>VLOOKUP(Athletes!A158,athlete,5,FALSE)</f>
        <v>258</v>
      </c>
      <c r="B81" s="5"/>
      <c r="C81" s="94" t="str">
        <f>VLOOKUP(Athletes!A158,athlete,2,FALSE)</f>
        <v xml:space="preserve"> </v>
      </c>
      <c r="D81" s="94" t="str">
        <f>VLOOKUP(Athletes!A158,athlete,4,FALSE)</f>
        <v>SE</v>
      </c>
      <c r="E81" s="5"/>
      <c r="F81" s="94">
        <f>VLOOKUP(Athletes!A165,athlete,5,FALSE)</f>
        <v>265</v>
      </c>
      <c r="G81" s="9"/>
      <c r="H81" s="94" t="str">
        <f>VLOOKUP(Athletes!A165,athlete,2,FALSE)</f>
        <v>Alonzo</v>
      </c>
      <c r="I81" s="94" t="str">
        <f>VLOOKUP(Athletes!A165,athlete,4,FALSE)</f>
        <v>EA</v>
      </c>
      <c r="J81" s="5"/>
      <c r="K81" s="5"/>
      <c r="L81" s="5"/>
      <c r="M81" s="5"/>
      <c r="N81" s="5"/>
      <c r="O81" s="5"/>
      <c r="P81" s="5"/>
      <c r="Q81" s="5"/>
      <c r="R81" s="5"/>
      <c r="S81" s="5"/>
    </row>
    <row r="82" spans="1:19" ht="101.25" customHeight="1">
      <c r="A82" s="94">
        <f>VLOOKUP(Athletes!A159,athlete,5,FALSE)</f>
        <v>259</v>
      </c>
      <c r="B82" s="5"/>
      <c r="C82" s="94" t="str">
        <f>VLOOKUP(Athletes!A159,athlete,2,FALSE)</f>
        <v xml:space="preserve"> </v>
      </c>
      <c r="D82" s="94" t="str">
        <f>VLOOKUP(Athletes!A159,athlete,4,FALSE)</f>
        <v>SE</v>
      </c>
      <c r="E82" s="5"/>
      <c r="F82" s="94">
        <f>VLOOKUP(Athletes!A166,athlete,5,FALSE)</f>
        <v>266</v>
      </c>
      <c r="G82" s="9"/>
      <c r="H82" s="94" t="str">
        <f>VLOOKUP(Athletes!A166,athlete,2,FALSE)</f>
        <v>Apantenco</v>
      </c>
      <c r="I82" s="94" t="str">
        <f>VLOOKUP(Athletes!A166,athlete,4,FALSE)</f>
        <v>EA</v>
      </c>
      <c r="J82" s="5"/>
      <c r="K82" s="5"/>
      <c r="L82" s="5"/>
      <c r="M82" s="5"/>
      <c r="N82" s="5"/>
      <c r="O82" s="5"/>
      <c r="P82" s="5"/>
      <c r="Q82" s="5"/>
      <c r="R82" s="5"/>
      <c r="S82" s="5"/>
    </row>
    <row r="83" spans="1:19" ht="101.25" customHeight="1">
      <c r="A83" s="94">
        <f>VLOOKUP(Athletes!A160,athlete,5,FALSE)</f>
        <v>260</v>
      </c>
      <c r="B83" s="5"/>
      <c r="C83" s="94" t="str">
        <f>VLOOKUP(Athletes!A160,athlete,2,FALSE)</f>
        <v xml:space="preserve"> </v>
      </c>
      <c r="D83" s="94" t="str">
        <f>VLOOKUP(Athletes!A160,athlete,4,FALSE)</f>
        <v>SE</v>
      </c>
      <c r="E83" s="5"/>
      <c r="F83" s="94">
        <f>VLOOKUP(Athletes!A167,athlete,5,FALSE)</f>
        <v>267</v>
      </c>
      <c r="G83" s="9"/>
      <c r="H83" s="94" t="str">
        <f>VLOOKUP(Athletes!A167,athlete,2,FALSE)</f>
        <v>Castillo</v>
      </c>
      <c r="I83" s="94" t="str">
        <f>VLOOKUP(Athletes!A167,athlete,4,FALSE)</f>
        <v>EA</v>
      </c>
      <c r="J83" s="5"/>
      <c r="K83" s="5"/>
      <c r="L83" s="5"/>
      <c r="M83" s="5"/>
      <c r="N83" s="5"/>
      <c r="O83" s="5"/>
      <c r="P83" s="5"/>
      <c r="Q83" s="5"/>
      <c r="R83" s="5"/>
      <c r="S83" s="5"/>
    </row>
    <row r="84" spans="1:19" ht="101.25" customHeight="1">
      <c r="A84" s="94">
        <f>VLOOKUP(Athletes!A161,athlete,5,FALSE)</f>
        <v>261</v>
      </c>
      <c r="B84" s="5"/>
      <c r="C84" s="94" t="str">
        <f>VLOOKUP(Athletes!A161,athlete,2,FALSE)</f>
        <v xml:space="preserve"> </v>
      </c>
      <c r="D84" s="94" t="str">
        <f>VLOOKUP(Athletes!A161,athlete,4,FALSE)</f>
        <v>SE</v>
      </c>
      <c r="E84" s="5"/>
      <c r="F84" s="94">
        <f>VLOOKUP(Athletes!A168,athlete,5,FALSE)</f>
        <v>268</v>
      </c>
      <c r="G84" s="9"/>
      <c r="H84" s="94" t="str">
        <f>VLOOKUP(Athletes!A168,athlete,2,FALSE)</f>
        <v>Cerecero</v>
      </c>
      <c r="I84" s="94" t="str">
        <f>VLOOKUP(Athletes!A168,athlete,4,FALSE)</f>
        <v>EA</v>
      </c>
      <c r="J84" s="5"/>
      <c r="K84" s="5"/>
      <c r="L84" s="5"/>
      <c r="M84" s="5"/>
      <c r="N84" s="5"/>
      <c r="O84" s="5"/>
      <c r="P84" s="5"/>
      <c r="Q84" s="5"/>
      <c r="R84" s="5"/>
      <c r="S84" s="5"/>
    </row>
    <row r="85" spans="1:19" ht="101.25" customHeight="1">
      <c r="A85" s="94">
        <f>VLOOKUP(Athletes!A169,athlete,5,FALSE)</f>
        <v>269</v>
      </c>
      <c r="B85" s="5"/>
      <c r="C85" s="94" t="str">
        <f>VLOOKUP(Athletes!A169,athlete,2,FALSE)</f>
        <v>Del Toro</v>
      </c>
      <c r="D85" s="94" t="str">
        <f>VLOOKUP(Athletes!A169,athlete,4,FALSE)</f>
        <v>EA</v>
      </c>
      <c r="E85" s="5"/>
      <c r="F85" s="94">
        <f>VLOOKUP(Athletes!A176,athlete,5,FALSE)</f>
        <v>276</v>
      </c>
      <c r="G85" s="9"/>
      <c r="H85" s="94" t="str">
        <f>VLOOKUP(Athletes!A176,athlete,2,FALSE)</f>
        <v>Lopez</v>
      </c>
      <c r="I85" s="94" t="str">
        <f>VLOOKUP(Athletes!A176,athlete,4,FALSE)</f>
        <v>EA</v>
      </c>
      <c r="J85" s="5"/>
      <c r="K85" s="5"/>
      <c r="L85" s="5"/>
      <c r="M85" s="5"/>
      <c r="N85" s="5"/>
      <c r="O85" s="5"/>
      <c r="P85" s="5"/>
      <c r="Q85" s="5"/>
      <c r="R85" s="5"/>
      <c r="S85" s="5"/>
    </row>
    <row r="86" spans="1:19" ht="101.25" customHeight="1">
      <c r="A86" s="94">
        <f>VLOOKUP(Athletes!A170,athlete,5,FALSE)</f>
        <v>270</v>
      </c>
      <c r="B86" s="5"/>
      <c r="C86" s="94" t="str">
        <f>VLOOKUP(Athletes!A170,athlete,2,FALSE)</f>
        <v>Dzaferi</v>
      </c>
      <c r="D86" s="94" t="str">
        <f>VLOOKUP(Athletes!A170,athlete,4,FALSE)</f>
        <v>EA</v>
      </c>
      <c r="E86" s="5"/>
      <c r="F86" s="94">
        <f>VLOOKUP(Athletes!A177,athlete,5,FALSE)</f>
        <v>277</v>
      </c>
      <c r="G86" s="9"/>
      <c r="H86" s="94" t="str">
        <f>VLOOKUP(Athletes!A177,athlete,2,FALSE)</f>
        <v>Lozano</v>
      </c>
      <c r="I86" s="94" t="str">
        <f>VLOOKUP(Athletes!A177,athlete,4,FALSE)</f>
        <v>EA</v>
      </c>
      <c r="J86" s="5"/>
      <c r="K86" s="5"/>
      <c r="L86" s="5"/>
      <c r="M86" s="5"/>
      <c r="N86" s="5"/>
      <c r="O86" s="5"/>
      <c r="P86" s="5"/>
      <c r="Q86" s="5"/>
      <c r="R86" s="5"/>
      <c r="S86" s="5"/>
    </row>
    <row r="87" spans="1:19" ht="101.25" customHeight="1">
      <c r="A87" s="94">
        <f>VLOOKUP(Athletes!A171,athlete,5,FALSE)</f>
        <v>271</v>
      </c>
      <c r="B87" s="5"/>
      <c r="C87" s="94" t="str">
        <f>VLOOKUP(Athletes!A171,athlete,2,FALSE)</f>
        <v>Gonsalez</v>
      </c>
      <c r="D87" s="94" t="str">
        <f>VLOOKUP(Athletes!A171,athlete,4,FALSE)</f>
        <v>EA</v>
      </c>
      <c r="E87" s="5"/>
      <c r="F87" s="94">
        <f>VLOOKUP(Athletes!A178,athlete,5,FALSE)</f>
        <v>278</v>
      </c>
      <c r="G87" s="9"/>
      <c r="H87" s="94" t="str">
        <f>VLOOKUP(Athletes!A178,athlete,2,FALSE)</f>
        <v>Magana</v>
      </c>
      <c r="I87" s="94" t="str">
        <f>VLOOKUP(Athletes!A178,athlete,4,FALSE)</f>
        <v>EA</v>
      </c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1:19" ht="101.25" customHeight="1">
      <c r="A88" s="94">
        <f>VLOOKUP(Athletes!A172,athlete,5,FALSE)</f>
        <v>272</v>
      </c>
      <c r="B88" s="5"/>
      <c r="C88" s="94" t="str">
        <f>VLOOKUP(Athletes!A172,athlete,2,FALSE)</f>
        <v>Guido</v>
      </c>
      <c r="D88" s="94" t="str">
        <f>VLOOKUP(Athletes!A172,athlete,4,FALSE)</f>
        <v>EA</v>
      </c>
      <c r="E88" s="5"/>
      <c r="F88" s="94">
        <f>VLOOKUP(Athletes!A179,athlete,5,FALSE)</f>
        <v>279</v>
      </c>
      <c r="G88" s="9"/>
      <c r="H88" s="94" t="str">
        <f>VLOOKUP(Athletes!A179,athlete,2,FALSE)</f>
        <v>Marin</v>
      </c>
      <c r="I88" s="94" t="str">
        <f>VLOOKUP(Athletes!A179,athlete,4,FALSE)</f>
        <v>EA</v>
      </c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1:19" ht="101.25" customHeight="1">
      <c r="A89" s="94">
        <f>VLOOKUP(Athletes!A173,athlete,5,FALSE)</f>
        <v>273</v>
      </c>
      <c r="B89" s="5"/>
      <c r="C89" s="94" t="str">
        <f>VLOOKUP(Athletes!A173,athlete,2,FALSE)</f>
        <v>Harris</v>
      </c>
      <c r="D89" s="94" t="str">
        <f>VLOOKUP(Athletes!A173,athlete,4,FALSE)</f>
        <v>EA</v>
      </c>
      <c r="E89" s="5"/>
      <c r="F89" s="94">
        <f>VLOOKUP(Athletes!A180,athlete,5,FALSE)</f>
        <v>280</v>
      </c>
      <c r="G89" s="9"/>
      <c r="H89" s="94" t="str">
        <f>VLOOKUP(Athletes!A180,athlete,2,FALSE)</f>
        <v>Meraz</v>
      </c>
      <c r="I89" s="94" t="str">
        <f>VLOOKUP(Athletes!A180,athlete,4,FALSE)</f>
        <v>EA</v>
      </c>
      <c r="J89" s="5"/>
      <c r="K89" s="5"/>
      <c r="L89" s="5"/>
      <c r="M89" s="5"/>
      <c r="N89" s="5"/>
      <c r="O89" s="5"/>
      <c r="P89" s="5"/>
      <c r="Q89" s="5"/>
      <c r="R89" s="5"/>
      <c r="S89" s="5"/>
    </row>
    <row r="90" spans="1:19" ht="101.25" customHeight="1">
      <c r="A90" s="94">
        <f>VLOOKUP(Athletes!A174,athlete,5,FALSE)</f>
        <v>274</v>
      </c>
      <c r="B90" s="5"/>
      <c r="C90" s="94" t="str">
        <f>VLOOKUP(Athletes!A174,athlete,2,FALSE)</f>
        <v>Hernandez</v>
      </c>
      <c r="D90" s="94" t="str">
        <f>VLOOKUP(Athletes!A174,athlete,4,FALSE)</f>
        <v>EA</v>
      </c>
      <c r="E90" s="5"/>
      <c r="F90" s="94">
        <f>VLOOKUP(Athletes!A181,athlete,5,FALSE)</f>
        <v>281</v>
      </c>
      <c r="G90" s="9"/>
      <c r="H90" s="94" t="str">
        <f>VLOOKUP(Athletes!A181,athlete,2,FALSE)</f>
        <v>Patino</v>
      </c>
      <c r="I90" s="94" t="str">
        <f>VLOOKUP(Athletes!A181,athlete,4,FALSE)</f>
        <v>EA</v>
      </c>
      <c r="J90" s="5"/>
      <c r="K90" s="5"/>
      <c r="L90" s="5"/>
      <c r="M90" s="5"/>
      <c r="N90" s="5"/>
      <c r="O90" s="5"/>
      <c r="P90" s="5"/>
      <c r="Q90" s="5"/>
      <c r="R90" s="5"/>
      <c r="S90" s="5"/>
    </row>
    <row r="91" spans="1:19" ht="101.25" customHeight="1">
      <c r="A91" s="94">
        <f>VLOOKUP(Athletes!A175,athlete,5,FALSE)</f>
        <v>275</v>
      </c>
      <c r="B91" s="5"/>
      <c r="C91" s="94" t="str">
        <f>VLOOKUP(Athletes!A175,athlete,2,FALSE)</f>
        <v>Juarez</v>
      </c>
      <c r="D91" s="94" t="str">
        <f>VLOOKUP(Athletes!A175,athlete,4,FALSE)</f>
        <v>EA</v>
      </c>
      <c r="E91" s="5"/>
      <c r="F91" s="94">
        <f>VLOOKUP(Athletes!A182,athlete,5,FALSE)</f>
        <v>282</v>
      </c>
      <c r="G91" s="9"/>
      <c r="H91" s="94" t="str">
        <f>VLOOKUP(Athletes!A182,athlete,2,FALSE)</f>
        <v>Ramirez</v>
      </c>
      <c r="I91" s="94" t="str">
        <f>VLOOKUP(Athletes!A182,athlete,4,FALSE)</f>
        <v>EA</v>
      </c>
      <c r="J91" s="5"/>
      <c r="K91" s="5"/>
      <c r="L91" s="5"/>
      <c r="M91" s="5"/>
      <c r="N91" s="5"/>
      <c r="O91" s="5"/>
      <c r="P91" s="5"/>
      <c r="Q91" s="5"/>
      <c r="R91" s="5"/>
      <c r="S91" s="5"/>
    </row>
    <row r="92" spans="1:19" ht="101.25" customHeight="1">
      <c r="A92" s="94">
        <f>VLOOKUP(Athletes!A183,athlete,5,FALSE)</f>
        <v>283</v>
      </c>
      <c r="B92" s="5"/>
      <c r="C92" s="94" t="str">
        <f>VLOOKUP(Athletes!A183,athlete,2,FALSE)</f>
        <v>Ramirez</v>
      </c>
      <c r="D92" s="94" t="str">
        <f>VLOOKUP(Athletes!A183,athlete,4,FALSE)</f>
        <v>EA</v>
      </c>
      <c r="E92" s="5"/>
      <c r="F92" s="94">
        <f>VLOOKUP(Athletes!A190,athlete,5,FALSE)</f>
        <v>290</v>
      </c>
      <c r="G92" s="9"/>
      <c r="H92" s="94" t="str">
        <f>VLOOKUP(Athletes!A190,athlete,2,FALSE)</f>
        <v>Wiggins</v>
      </c>
      <c r="I92" s="94" t="str">
        <f>VLOOKUP(Athletes!A190,athlete,4,FALSE)</f>
        <v>EA</v>
      </c>
      <c r="J92" s="5"/>
      <c r="K92" s="5"/>
      <c r="L92" s="5"/>
      <c r="M92" s="5"/>
      <c r="N92" s="5"/>
      <c r="O92" s="5"/>
      <c r="P92" s="5"/>
      <c r="Q92" s="5"/>
      <c r="R92" s="5"/>
      <c r="S92" s="5"/>
    </row>
    <row r="93" spans="1:19" ht="101.25" customHeight="1">
      <c r="A93" s="94">
        <f>VLOOKUP(Athletes!A184,athlete,5,FALSE)</f>
        <v>284</v>
      </c>
      <c r="B93" s="5"/>
      <c r="C93" s="94" t="str">
        <f>VLOOKUP(Athletes!A184,athlete,2,FALSE)</f>
        <v>Rodriguez</v>
      </c>
      <c r="D93" s="94" t="str">
        <f>VLOOKUP(Athletes!A184,athlete,4,FALSE)</f>
        <v>EA</v>
      </c>
      <c r="E93" s="5"/>
      <c r="F93" s="94">
        <f>VLOOKUP(Athletes!A191,athlete,5,FALSE)</f>
        <v>291</v>
      </c>
      <c r="G93" s="9"/>
      <c r="H93" s="94" t="str">
        <f>VLOOKUP(Athletes!A191,athlete,2,FALSE)</f>
        <v>Cardona</v>
      </c>
      <c r="I93" s="94" t="str">
        <f>VLOOKUP(Athletes!A191,athlete,4,FALSE)</f>
        <v>EA</v>
      </c>
      <c r="J93" s="5"/>
      <c r="K93" s="5"/>
      <c r="L93" s="5"/>
      <c r="M93" s="5"/>
      <c r="N93" s="5"/>
      <c r="O93" s="5"/>
      <c r="P93" s="5"/>
      <c r="Q93" s="5"/>
      <c r="R93" s="5"/>
      <c r="S93" s="5"/>
    </row>
    <row r="94" spans="1:19" ht="101.25" customHeight="1">
      <c r="A94" s="94">
        <f>VLOOKUP(Athletes!A185,athlete,5,FALSE)</f>
        <v>285</v>
      </c>
      <c r="B94" s="5"/>
      <c r="C94" s="94" t="str">
        <f>VLOOKUP(Athletes!A185,athlete,2,FALSE)</f>
        <v>Solis</v>
      </c>
      <c r="D94" s="94" t="str">
        <f>VLOOKUP(Athletes!A185,athlete,4,FALSE)</f>
        <v>EA</v>
      </c>
      <c r="E94" s="5"/>
      <c r="F94" s="94">
        <f>VLOOKUP(Athletes!A192,athlete,5,FALSE)</f>
        <v>292</v>
      </c>
      <c r="G94" s="9"/>
      <c r="H94" s="94" t="str">
        <f>VLOOKUP(Athletes!A192,athlete,2,FALSE)</f>
        <v xml:space="preserve"> </v>
      </c>
      <c r="I94" s="94" t="str">
        <f>VLOOKUP(Athletes!A192,athlete,4,FALSE)</f>
        <v>EA</v>
      </c>
      <c r="J94" s="5"/>
      <c r="K94" s="5"/>
      <c r="L94" s="5"/>
      <c r="M94" s="5"/>
      <c r="N94" s="5"/>
      <c r="O94" s="5"/>
      <c r="P94" s="5"/>
      <c r="Q94" s="5"/>
      <c r="R94" s="5"/>
      <c r="S94" s="5"/>
    </row>
    <row r="95" spans="1:19" ht="101.25" customHeight="1">
      <c r="A95" s="94">
        <f>VLOOKUP(Athletes!A186,athlete,5,FALSE)</f>
        <v>286</v>
      </c>
      <c r="B95" s="5"/>
      <c r="C95" s="94" t="str">
        <f>VLOOKUP(Athletes!A186,athlete,2,FALSE)</f>
        <v>Soto</v>
      </c>
      <c r="D95" s="94" t="str">
        <f>VLOOKUP(Athletes!A186,athlete,4,FALSE)</f>
        <v>EA</v>
      </c>
      <c r="E95" s="5"/>
      <c r="F95" s="94">
        <f>VLOOKUP(Athletes!A193,athlete,5,FALSE)</f>
        <v>293</v>
      </c>
      <c r="G95" s="9"/>
      <c r="H95" s="94" t="str">
        <f>VLOOKUP(Athletes!A193,athlete,2,FALSE)</f>
        <v xml:space="preserve"> </v>
      </c>
      <c r="I95" s="94" t="str">
        <f>VLOOKUP(Athletes!A193,athlete,4,FALSE)</f>
        <v>EA</v>
      </c>
      <c r="J95" s="5"/>
      <c r="K95" s="5"/>
      <c r="L95" s="5"/>
      <c r="M95" s="5"/>
      <c r="N95" s="5"/>
      <c r="O95" s="5"/>
      <c r="P95" s="5"/>
      <c r="Q95" s="5"/>
      <c r="R95" s="5"/>
      <c r="S95" s="5"/>
    </row>
    <row r="96" spans="1:19" ht="101.25" customHeight="1">
      <c r="A96" s="94">
        <f>VLOOKUP(Athletes!A187,athlete,5,FALSE)</f>
        <v>287</v>
      </c>
      <c r="B96" s="5"/>
      <c r="C96" s="94" t="str">
        <f>VLOOKUP(Athletes!A187,athlete,2,FALSE)</f>
        <v>Trejo</v>
      </c>
      <c r="D96" s="94" t="str">
        <f>VLOOKUP(Athletes!A187,athlete,4,FALSE)</f>
        <v>EA</v>
      </c>
      <c r="E96" s="5"/>
      <c r="F96" s="94">
        <f>VLOOKUP(Athletes!A194,athlete,5,FALSE)</f>
        <v>294</v>
      </c>
      <c r="G96" s="9"/>
      <c r="H96" s="94" t="str">
        <f>VLOOKUP(Athletes!A194,athlete,2,FALSE)</f>
        <v xml:space="preserve"> </v>
      </c>
      <c r="I96" s="94" t="str">
        <f>VLOOKUP(Athletes!A194,athlete,4,FALSE)</f>
        <v>EA</v>
      </c>
      <c r="J96" s="5"/>
      <c r="K96" s="5"/>
      <c r="L96" s="5"/>
      <c r="M96" s="5"/>
      <c r="N96" s="5"/>
      <c r="O96" s="5"/>
      <c r="P96" s="5"/>
      <c r="Q96" s="5"/>
      <c r="R96" s="5"/>
      <c r="S96" s="5"/>
    </row>
    <row r="97" spans="1:19" ht="101.25" customHeight="1">
      <c r="A97" s="94">
        <f>VLOOKUP(Athletes!A188,athlete,5,FALSE)</f>
        <v>288</v>
      </c>
      <c r="B97" s="5"/>
      <c r="C97" s="94" t="str">
        <f>VLOOKUP(Athletes!A188,athlete,2,FALSE)</f>
        <v>Viayra</v>
      </c>
      <c r="D97" s="94" t="str">
        <f>VLOOKUP(Athletes!A188,athlete,4,FALSE)</f>
        <v>EA</v>
      </c>
      <c r="E97" s="5"/>
      <c r="F97" s="94">
        <f>VLOOKUP(Athletes!A195,athlete,5,FALSE)</f>
        <v>295</v>
      </c>
      <c r="G97" s="9"/>
      <c r="H97" s="94" t="str">
        <f>VLOOKUP(Athletes!A195,athlete,2,FALSE)</f>
        <v xml:space="preserve"> </v>
      </c>
      <c r="I97" s="94" t="str">
        <f>VLOOKUP(Athletes!A195,athlete,4,FALSE)</f>
        <v>EA</v>
      </c>
      <c r="J97" s="5"/>
      <c r="K97" s="5"/>
      <c r="L97" s="5"/>
      <c r="M97" s="5"/>
      <c r="N97" s="5"/>
      <c r="O97" s="5"/>
      <c r="P97" s="5"/>
      <c r="Q97" s="5"/>
      <c r="R97" s="5"/>
      <c r="S97" s="5"/>
    </row>
    <row r="98" spans="1:19" ht="101.25" customHeight="1">
      <c r="A98" s="94">
        <f>VLOOKUP(Athletes!A189,athlete,5,FALSE)</f>
        <v>289</v>
      </c>
      <c r="B98" s="5"/>
      <c r="C98" s="94" t="str">
        <f>VLOOKUP(Athletes!A189,athlete,2,FALSE)</f>
        <v>Sanchez</v>
      </c>
      <c r="D98" s="94" t="str">
        <f>VLOOKUP(Athletes!A189,athlete,4,FALSE)</f>
        <v>EA</v>
      </c>
      <c r="E98" s="5"/>
      <c r="F98" s="94">
        <f>VLOOKUP(Athletes!A196,athlete,5,FALSE)</f>
        <v>296</v>
      </c>
      <c r="G98" s="9"/>
      <c r="H98" s="94" t="str">
        <f>VLOOKUP(Athletes!A196,athlete,2,FALSE)</f>
        <v xml:space="preserve"> </v>
      </c>
      <c r="I98" s="94" t="str">
        <f>VLOOKUP(Athletes!A196,athlete,4,FALSE)</f>
        <v>EA</v>
      </c>
      <c r="J98" s="5"/>
      <c r="K98" s="5"/>
      <c r="L98" s="5"/>
      <c r="M98" s="5"/>
      <c r="N98" s="5"/>
      <c r="O98" s="5"/>
      <c r="P98" s="5"/>
      <c r="Q98" s="5"/>
      <c r="R98" s="5"/>
      <c r="S98" s="5"/>
    </row>
    <row r="99" spans="1:19" ht="101.25" customHeight="1">
      <c r="A99" s="94">
        <f>VLOOKUP(Athletes!A197,athlete,5,FALSE)</f>
        <v>297</v>
      </c>
      <c r="B99" s="5"/>
      <c r="C99" s="94" t="str">
        <f>VLOOKUP(Athletes!A197,athlete,2,FALSE)</f>
        <v xml:space="preserve"> </v>
      </c>
      <c r="D99" s="94" t="str">
        <f>VLOOKUP(Athletes!A197,athlete,4,FALSE)</f>
        <v xml:space="preserve"> </v>
      </c>
      <c r="E99" s="5"/>
      <c r="F99" s="94">
        <f>VLOOKUP(Athletes!A204,athlete,5,FALSE)</f>
        <v>304</v>
      </c>
      <c r="G99" s="9"/>
      <c r="H99" s="94" t="str">
        <f>VLOOKUP(Athletes!A204,athlete,2,FALSE)</f>
        <v xml:space="preserve"> </v>
      </c>
      <c r="I99" s="94" t="str">
        <f>VLOOKUP(Athletes!A204,athlete,4,FALSE)</f>
        <v xml:space="preserve"> </v>
      </c>
      <c r="J99" s="5"/>
      <c r="K99" s="5"/>
      <c r="L99" s="5"/>
      <c r="M99" s="5"/>
      <c r="N99" s="5"/>
      <c r="O99" s="5"/>
      <c r="P99" s="5"/>
      <c r="Q99" s="5"/>
      <c r="R99" s="5"/>
      <c r="S99" s="5"/>
    </row>
    <row r="100" spans="1:19" ht="101.25" customHeight="1">
      <c r="A100" s="94">
        <f>VLOOKUP(Athletes!A198,athlete,5,FALSE)</f>
        <v>298</v>
      </c>
      <c r="B100" s="5"/>
      <c r="C100" s="94" t="str">
        <f>VLOOKUP(Athletes!A198,athlete,2,FALSE)</f>
        <v xml:space="preserve"> </v>
      </c>
      <c r="D100" s="94" t="str">
        <f>VLOOKUP(Athletes!A198,athlete,4,FALSE)</f>
        <v xml:space="preserve"> </v>
      </c>
      <c r="E100" s="5"/>
      <c r="F100" s="94">
        <f>VLOOKUP(Athletes!A205,athlete,5,FALSE)</f>
        <v>305</v>
      </c>
      <c r="G100" s="9"/>
      <c r="H100" s="94" t="str">
        <f>VLOOKUP(Athletes!A205,athlete,2,FALSE)</f>
        <v xml:space="preserve"> </v>
      </c>
      <c r="I100" s="94" t="str">
        <f>VLOOKUP(Athletes!A205,athlete,4,FALSE)</f>
        <v xml:space="preserve"> </v>
      </c>
      <c r="J100" s="5"/>
      <c r="K100" s="5"/>
      <c r="L100" s="5"/>
      <c r="M100" s="5"/>
      <c r="N100" s="5"/>
      <c r="O100" s="5"/>
      <c r="P100" s="5"/>
      <c r="Q100" s="5"/>
      <c r="R100" s="5"/>
      <c r="S100" s="5"/>
    </row>
    <row r="101" spans="1:19" ht="101.25" customHeight="1">
      <c r="A101" s="94">
        <f>VLOOKUP(Athletes!A199,athlete,5,FALSE)</f>
        <v>299</v>
      </c>
      <c r="B101" s="5"/>
      <c r="C101" s="94" t="str">
        <f>VLOOKUP(Athletes!A199,athlete,2,FALSE)</f>
        <v xml:space="preserve"> </v>
      </c>
      <c r="D101" s="94" t="str">
        <f>VLOOKUP(Athletes!A199,athlete,4,FALSE)</f>
        <v xml:space="preserve"> </v>
      </c>
      <c r="E101" s="5"/>
      <c r="F101" s="94">
        <f>VLOOKUP(Athletes!A206,athlete,5,FALSE)</f>
        <v>306</v>
      </c>
      <c r="G101" s="9"/>
      <c r="H101" s="94" t="str">
        <f>VLOOKUP(Athletes!A206,athlete,2,FALSE)</f>
        <v xml:space="preserve"> </v>
      </c>
      <c r="I101" s="94" t="str">
        <f>VLOOKUP(Athletes!A206,athlete,4,FALSE)</f>
        <v xml:space="preserve"> </v>
      </c>
      <c r="J101" s="5"/>
      <c r="K101" s="5"/>
      <c r="L101" s="5"/>
      <c r="M101" s="5"/>
      <c r="N101" s="5"/>
      <c r="O101" s="5"/>
      <c r="P101" s="5"/>
      <c r="Q101" s="5"/>
      <c r="R101" s="5"/>
      <c r="S101" s="5"/>
    </row>
    <row r="102" spans="1:19" ht="101.25" customHeight="1">
      <c r="A102" s="94">
        <f>VLOOKUP(Athletes!A200,athlete,5,FALSE)</f>
        <v>300</v>
      </c>
      <c r="B102" s="5"/>
      <c r="C102" s="94" t="str">
        <f>VLOOKUP(Athletes!A200,athlete,2,FALSE)</f>
        <v>Glenbard North</v>
      </c>
      <c r="D102" s="94" t="str">
        <f>VLOOKUP(Athletes!A200,athlete,4,FALSE)</f>
        <v xml:space="preserve"> </v>
      </c>
      <c r="E102" s="5"/>
      <c r="F102" s="94">
        <f>VLOOKUP(Athletes!A207,athlete,5,FALSE)</f>
        <v>307</v>
      </c>
      <c r="G102" s="9"/>
      <c r="H102" s="94" t="str">
        <f>VLOOKUP(Athletes!A207,athlete,2,FALSE)</f>
        <v xml:space="preserve"> </v>
      </c>
      <c r="I102" s="94" t="str">
        <f>VLOOKUP(Athletes!A207,athlete,4,FALSE)</f>
        <v xml:space="preserve"> 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</row>
    <row r="103" spans="1:19" ht="101.25" customHeight="1">
      <c r="A103" s="94">
        <f>VLOOKUP(Athletes!A201,athlete,5,FALSE)</f>
        <v>301</v>
      </c>
      <c r="B103" s="5"/>
      <c r="C103" s="94" t="str">
        <f>VLOOKUP(Athletes!A201,athlete,2,FALSE)</f>
        <v>South Elgin</v>
      </c>
      <c r="D103" s="94" t="str">
        <f>VLOOKUP(Athletes!A201,athlete,4,FALSE)</f>
        <v xml:space="preserve"> </v>
      </c>
      <c r="E103" s="5"/>
      <c r="F103" s="94">
        <f>VLOOKUP(Athletes!A208,athlete,5,FALSE)</f>
        <v>308</v>
      </c>
      <c r="G103" s="9"/>
      <c r="H103" s="94" t="str">
        <f>VLOOKUP(Athletes!A208,athlete,2,FALSE)</f>
        <v xml:space="preserve"> </v>
      </c>
      <c r="I103" s="94" t="str">
        <f>VLOOKUP(Athletes!A208,athlete,4,FALSE)</f>
        <v xml:space="preserve"> 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</row>
    <row r="104" spans="1:19" ht="101.25" customHeight="1">
      <c r="A104" s="94">
        <f>VLOOKUP(Athletes!A202,athlete,5,FALSE)</f>
        <v>302</v>
      </c>
      <c r="B104" s="5"/>
      <c r="C104" s="94" t="str">
        <f>VLOOKUP(Athletes!A202,athlete,2,FALSE)</f>
        <v>East Aurora</v>
      </c>
      <c r="D104" s="94" t="str">
        <f>VLOOKUP(Athletes!A202,athlete,4,FALSE)</f>
        <v xml:space="preserve"> </v>
      </c>
      <c r="E104" s="5"/>
      <c r="F104" s="94">
        <f>VLOOKUP(Athletes!A209,athlete,5,FALSE)</f>
        <v>309</v>
      </c>
      <c r="G104" s="9"/>
      <c r="H104" s="94" t="str">
        <f>VLOOKUP(Athletes!A209,athlete,2,FALSE)</f>
        <v xml:space="preserve"> </v>
      </c>
      <c r="I104" s="94" t="str">
        <f>VLOOKUP(Athletes!A209,athlete,4,FALSE)</f>
        <v xml:space="preserve"> 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</row>
    <row r="105" spans="1:19" ht="101.25" customHeight="1">
      <c r="A105" s="94">
        <f>VLOOKUP(Athletes!A203,athlete,5,FALSE)</f>
        <v>303</v>
      </c>
      <c r="B105" s="5"/>
      <c r="C105" s="94" t="str">
        <f>VLOOKUP(Athletes!A203,athlete,2,FALSE)</f>
        <v xml:space="preserve"> </v>
      </c>
      <c r="D105" s="94" t="str">
        <f>VLOOKUP(Athletes!A203,athlete,4,FALSE)</f>
        <v xml:space="preserve"> </v>
      </c>
      <c r="E105" s="5"/>
      <c r="F105" s="94">
        <f>VLOOKUP(Athletes!A210,athlete,5,FALSE)</f>
        <v>310</v>
      </c>
      <c r="G105" s="9"/>
      <c r="H105" s="94" t="str">
        <f>VLOOKUP(Athletes!A210,athlete,2,FALSE)</f>
        <v xml:space="preserve"> </v>
      </c>
      <c r="I105" s="94" t="str">
        <f>VLOOKUP(Athletes!A210,athlete,4,FALSE)</f>
        <v xml:space="preserve"> 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</row>
    <row r="106" spans="1:19" ht="101.25" customHeight="1">
      <c r="A106" s="94">
        <f>VLOOKUP(Athletes!A211,athlete,5,FALSE)</f>
        <v>311</v>
      </c>
      <c r="B106" s="5"/>
      <c r="C106" s="94" t="str">
        <f>VLOOKUP(Athletes!A211,athlete,2,FALSE)</f>
        <v xml:space="preserve"> </v>
      </c>
      <c r="D106" s="94" t="str">
        <f>VLOOKUP(Athletes!A211,athlete,4,FALSE)</f>
        <v xml:space="preserve"> </v>
      </c>
      <c r="E106" s="5"/>
      <c r="F106" s="94">
        <f>VLOOKUP(Athletes!A218,athlete,5,FALSE)</f>
        <v>318</v>
      </c>
      <c r="G106" s="9"/>
      <c r="H106" s="94" t="str">
        <f>VLOOKUP(Athletes!A218,athlete,2,FALSE)</f>
        <v xml:space="preserve"> </v>
      </c>
      <c r="I106" s="94" t="str">
        <f>VLOOKUP(Athletes!A218,athlete,4,FALSE)</f>
        <v xml:space="preserve"> 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</row>
    <row r="107" spans="1:19" ht="101.25" customHeight="1">
      <c r="A107" s="94">
        <f>VLOOKUP(Athletes!A212,athlete,5,FALSE)</f>
        <v>312</v>
      </c>
      <c r="B107" s="5"/>
      <c r="C107" s="94" t="str">
        <f>VLOOKUP(Athletes!A212,athlete,2,FALSE)</f>
        <v xml:space="preserve"> </v>
      </c>
      <c r="D107" s="94" t="str">
        <f>VLOOKUP(Athletes!A212,athlete,4,FALSE)</f>
        <v xml:space="preserve"> </v>
      </c>
      <c r="E107" s="5"/>
      <c r="F107" s="94">
        <f>VLOOKUP(Athletes!A219,athlete,5,FALSE)</f>
        <v>319</v>
      </c>
      <c r="G107" s="9"/>
      <c r="H107" s="94" t="str">
        <f>VLOOKUP(Athletes!A219,athlete,2,FALSE)</f>
        <v xml:space="preserve"> </v>
      </c>
      <c r="I107" s="94" t="str">
        <f>VLOOKUP(Athletes!A219,athlete,4,FALSE)</f>
        <v xml:space="preserve"> 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</row>
    <row r="108" spans="1:19" ht="101.25" customHeight="1">
      <c r="A108" s="94">
        <f>VLOOKUP(Athletes!A213,athlete,5,FALSE)</f>
        <v>313</v>
      </c>
      <c r="B108" s="5"/>
      <c r="C108" s="94" t="str">
        <f>VLOOKUP(Athletes!A213,athlete,2,FALSE)</f>
        <v xml:space="preserve"> </v>
      </c>
      <c r="D108" s="94" t="str">
        <f>VLOOKUP(Athletes!A213,athlete,4,FALSE)</f>
        <v xml:space="preserve"> </v>
      </c>
      <c r="E108" s="5"/>
      <c r="F108" s="94">
        <f>VLOOKUP(Athletes!A220,athlete,5,FALSE)</f>
        <v>320</v>
      </c>
      <c r="G108" s="9"/>
      <c r="H108" s="94" t="str">
        <f>VLOOKUP(Athletes!A220,athlete,2,FALSE)</f>
        <v xml:space="preserve"> </v>
      </c>
      <c r="I108" s="94" t="str">
        <f>VLOOKUP(Athletes!A220,athlete,4,FALSE)</f>
        <v xml:space="preserve"> 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</row>
    <row r="109" spans="1:19" ht="101.25" customHeight="1">
      <c r="A109" s="94">
        <f>VLOOKUP(Athletes!A214,athlete,5,FALSE)</f>
        <v>314</v>
      </c>
      <c r="B109" s="5"/>
      <c r="C109" s="94" t="str">
        <f>VLOOKUP(Athletes!A214,athlete,2,FALSE)</f>
        <v xml:space="preserve"> </v>
      </c>
      <c r="D109" s="94" t="str">
        <f>VLOOKUP(Athletes!A214,athlete,4,FALSE)</f>
        <v xml:space="preserve"> </v>
      </c>
      <c r="E109" s="5"/>
      <c r="F109" s="94">
        <f>VLOOKUP(Athletes!A221,athlete,5,FALSE)</f>
        <v>321</v>
      </c>
      <c r="G109" s="9"/>
      <c r="H109" s="94" t="str">
        <f>VLOOKUP(Athletes!A221,athlete,2,FALSE)</f>
        <v xml:space="preserve"> </v>
      </c>
      <c r="I109" s="94" t="str">
        <f>VLOOKUP(Athletes!A221,athlete,4,FALSE)</f>
        <v xml:space="preserve"> 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</row>
    <row r="110" spans="1:19" ht="101.25" customHeight="1">
      <c r="A110" s="94">
        <f>VLOOKUP(Athletes!A215,athlete,5,FALSE)</f>
        <v>315</v>
      </c>
      <c r="B110" s="5"/>
      <c r="C110" s="94" t="str">
        <f>VLOOKUP(Athletes!A215,athlete,2,FALSE)</f>
        <v xml:space="preserve"> </v>
      </c>
      <c r="D110" s="94" t="str">
        <f>VLOOKUP(Athletes!A215,athlete,4,FALSE)</f>
        <v xml:space="preserve"> </v>
      </c>
      <c r="E110" s="5"/>
      <c r="F110" s="94">
        <f>VLOOKUP(Athletes!A222,athlete,5,FALSE)</f>
        <v>322</v>
      </c>
      <c r="G110" s="9"/>
      <c r="H110" s="94" t="str">
        <f>VLOOKUP(Athletes!A222,athlete,2,FALSE)</f>
        <v xml:space="preserve"> </v>
      </c>
      <c r="I110" s="94" t="str">
        <f>VLOOKUP(Athletes!A222,athlete,4,FALSE)</f>
        <v xml:space="preserve"> 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</row>
    <row r="111" spans="1:19" ht="101.25" customHeight="1">
      <c r="A111" s="94">
        <f>VLOOKUP(Athletes!A216,athlete,5,FALSE)</f>
        <v>316</v>
      </c>
      <c r="B111" s="5"/>
      <c r="C111" s="94" t="str">
        <f>VLOOKUP(Athletes!A216,athlete,2,FALSE)</f>
        <v xml:space="preserve"> </v>
      </c>
      <c r="D111" s="94" t="str">
        <f>VLOOKUP(Athletes!A216,athlete,4,FALSE)</f>
        <v xml:space="preserve"> </v>
      </c>
      <c r="E111" s="5"/>
      <c r="F111" s="94">
        <f>VLOOKUP(Athletes!A223,athlete,5,FALSE)</f>
        <v>323</v>
      </c>
      <c r="G111" s="9"/>
      <c r="H111" s="94" t="str">
        <f>VLOOKUP(Athletes!A223,athlete,2,FALSE)</f>
        <v xml:space="preserve"> </v>
      </c>
      <c r="I111" s="94" t="str">
        <f>VLOOKUP(Athletes!A223,athlete,4,FALSE)</f>
        <v xml:space="preserve"> 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</row>
    <row r="112" spans="1:19" ht="101.25" customHeight="1">
      <c r="A112" s="94">
        <f>VLOOKUP(Athletes!A217,athlete,5,FALSE)</f>
        <v>317</v>
      </c>
      <c r="B112" s="5"/>
      <c r="C112" s="94" t="str">
        <f>VLOOKUP(Athletes!A217,athlete,2,FALSE)</f>
        <v xml:space="preserve"> </v>
      </c>
      <c r="D112" s="94" t="str">
        <f>VLOOKUP(Athletes!A217,athlete,4,FALSE)</f>
        <v xml:space="preserve"> </v>
      </c>
      <c r="E112" s="5"/>
      <c r="F112" s="94">
        <f>VLOOKUP(Athletes!A224,athlete,5,FALSE)</f>
        <v>324</v>
      </c>
      <c r="G112" s="9"/>
      <c r="H112" s="94" t="str">
        <f>VLOOKUP(Athletes!A224,athlete,2,FALSE)</f>
        <v xml:space="preserve"> </v>
      </c>
      <c r="I112" s="94" t="str">
        <f>VLOOKUP(Athletes!A224,athlete,4,FALSE)</f>
        <v xml:space="preserve"> 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</row>
    <row r="113" spans="1:19" ht="101.25" customHeight="1">
      <c r="A113" s="94">
        <f>VLOOKUP(Athletes!A225,athlete,5,FALSE)</f>
        <v>325</v>
      </c>
      <c r="B113" s="5"/>
      <c r="C113" s="94" t="str">
        <f>VLOOKUP(Athletes!A225,athlete,2,FALSE)</f>
        <v xml:space="preserve"> </v>
      </c>
      <c r="D113" s="94" t="str">
        <f>VLOOKUP(Athletes!A225,athlete,4,FALSE)</f>
        <v xml:space="preserve"> </v>
      </c>
      <c r="E113" s="5"/>
      <c r="F113" s="94">
        <f>VLOOKUP(Athletes!A232,athlete,5,FALSE)</f>
        <v>332</v>
      </c>
      <c r="G113" s="9"/>
      <c r="H113" s="94" t="str">
        <f>VLOOKUP(Athletes!A232,athlete,2,FALSE)</f>
        <v xml:space="preserve"> </v>
      </c>
      <c r="I113" s="94" t="str">
        <f>VLOOKUP(Athletes!A232,athlete,4,FALSE)</f>
        <v xml:space="preserve"> 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</row>
    <row r="114" spans="1:19" ht="101.25" customHeight="1">
      <c r="A114" s="94">
        <f>VLOOKUP(Athletes!A226,athlete,5,FALSE)</f>
        <v>326</v>
      </c>
      <c r="B114" s="5"/>
      <c r="C114" s="94" t="str">
        <f>VLOOKUP(Athletes!A226,athlete,2,FALSE)</f>
        <v xml:space="preserve"> </v>
      </c>
      <c r="D114" s="94" t="str">
        <f>VLOOKUP(Athletes!A226,athlete,4,FALSE)</f>
        <v xml:space="preserve"> </v>
      </c>
      <c r="E114" s="5"/>
      <c r="F114" s="94">
        <f>VLOOKUP(Athletes!A233,athlete,5,FALSE)</f>
        <v>333</v>
      </c>
      <c r="G114" s="9"/>
      <c r="H114" s="94" t="str">
        <f>VLOOKUP(Athletes!A233,athlete,2,FALSE)</f>
        <v xml:space="preserve"> </v>
      </c>
      <c r="I114" s="94" t="str">
        <f>VLOOKUP(Athletes!A233,athlete,4,FALSE)</f>
        <v xml:space="preserve"> 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</row>
    <row r="115" spans="1:19" ht="101.25" customHeight="1">
      <c r="A115" s="94">
        <f>VLOOKUP(Athletes!A227,athlete,5,FALSE)</f>
        <v>327</v>
      </c>
      <c r="B115" s="5"/>
      <c r="C115" s="94" t="str">
        <f>VLOOKUP(Athletes!A227,athlete,2,FALSE)</f>
        <v xml:space="preserve"> </v>
      </c>
      <c r="D115" s="94" t="str">
        <f>VLOOKUP(Athletes!A227,athlete,4,FALSE)</f>
        <v xml:space="preserve"> </v>
      </c>
      <c r="E115" s="5"/>
      <c r="F115" s="94">
        <f>VLOOKUP(Athletes!A234,athlete,5,FALSE)</f>
        <v>334</v>
      </c>
      <c r="G115" s="9"/>
      <c r="H115" s="94" t="str">
        <f>VLOOKUP(Athletes!A234,athlete,2,FALSE)</f>
        <v xml:space="preserve"> </v>
      </c>
      <c r="I115" s="94" t="str">
        <f>VLOOKUP(Athletes!A234,athlete,4,FALSE)</f>
        <v xml:space="preserve"> 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</row>
    <row r="116" spans="1:19" ht="101.25" customHeight="1">
      <c r="A116" s="94">
        <f>VLOOKUP(Athletes!A228,athlete,5,FALSE)</f>
        <v>328</v>
      </c>
      <c r="B116" s="5"/>
      <c r="C116" s="94" t="str">
        <f>VLOOKUP(Athletes!A228,athlete,2,FALSE)</f>
        <v xml:space="preserve"> </v>
      </c>
      <c r="D116" s="94" t="str">
        <f>VLOOKUP(Athletes!A228,athlete,4,FALSE)</f>
        <v xml:space="preserve"> </v>
      </c>
      <c r="E116" s="5"/>
      <c r="F116" s="94">
        <f>VLOOKUP(Athletes!A235,athlete,5,FALSE)</f>
        <v>335</v>
      </c>
      <c r="G116" s="9"/>
      <c r="H116" s="94" t="str">
        <f>VLOOKUP(Athletes!A235,athlete,2,FALSE)</f>
        <v xml:space="preserve"> </v>
      </c>
      <c r="I116" s="94" t="str">
        <f>VLOOKUP(Athletes!A235,athlete,4,FALSE)</f>
        <v xml:space="preserve"> 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</row>
    <row r="117" spans="1:19" ht="101.25" customHeight="1">
      <c r="A117" s="94">
        <f>VLOOKUP(Athletes!A229,athlete,5,FALSE)</f>
        <v>329</v>
      </c>
      <c r="B117" s="5"/>
      <c r="C117" s="94" t="str">
        <f>VLOOKUP(Athletes!A229,athlete,2,FALSE)</f>
        <v xml:space="preserve"> </v>
      </c>
      <c r="D117" s="94" t="str">
        <f>VLOOKUP(Athletes!A229,athlete,4,FALSE)</f>
        <v xml:space="preserve"> </v>
      </c>
      <c r="E117" s="5"/>
      <c r="F117" s="94">
        <f>VLOOKUP(Athletes!A236,athlete,5,FALSE)</f>
        <v>336</v>
      </c>
      <c r="G117" s="9"/>
      <c r="H117" s="94" t="str">
        <f>VLOOKUP(Athletes!A236,athlete,2,FALSE)</f>
        <v xml:space="preserve"> </v>
      </c>
      <c r="I117" s="94" t="str">
        <f>VLOOKUP(Athletes!A236,athlete,4,FALSE)</f>
        <v xml:space="preserve"> 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</row>
    <row r="118" spans="1:19" ht="101.25" customHeight="1">
      <c r="A118" s="94">
        <f>VLOOKUP(Athletes!A230,athlete,5,FALSE)</f>
        <v>330</v>
      </c>
      <c r="B118" s="5"/>
      <c r="C118" s="94" t="str">
        <f>VLOOKUP(Athletes!A230,athlete,2,FALSE)</f>
        <v xml:space="preserve"> </v>
      </c>
      <c r="D118" s="94" t="str">
        <f>VLOOKUP(Athletes!A230,athlete,4,FALSE)</f>
        <v xml:space="preserve"> </v>
      </c>
      <c r="E118" s="5"/>
      <c r="F118" s="94">
        <f>VLOOKUP(Athletes!A237,athlete,5,FALSE)</f>
        <v>337</v>
      </c>
      <c r="G118" s="9"/>
      <c r="H118" s="94" t="str">
        <f>VLOOKUP(Athletes!A237,athlete,2,FALSE)</f>
        <v xml:space="preserve"> </v>
      </c>
      <c r="I118" s="94" t="str">
        <f>VLOOKUP(Athletes!A237,athlete,4,FALSE)</f>
        <v xml:space="preserve"> </v>
      </c>
      <c r="J118" s="5"/>
      <c r="K118" s="5"/>
      <c r="L118" s="5"/>
      <c r="M118" s="5"/>
      <c r="N118" s="5"/>
      <c r="O118" s="5"/>
      <c r="P118" s="5"/>
      <c r="Q118" s="5"/>
      <c r="R118" s="5"/>
      <c r="S118" s="5"/>
    </row>
    <row r="119" spans="1:19" ht="101.25" customHeight="1">
      <c r="A119" s="94">
        <f>VLOOKUP(Athletes!A231,athlete,5,FALSE)</f>
        <v>331</v>
      </c>
      <c r="B119" s="5"/>
      <c r="C119" s="94" t="str">
        <f>VLOOKUP(Athletes!A231,athlete,2,FALSE)</f>
        <v xml:space="preserve"> </v>
      </c>
      <c r="D119" s="94" t="str">
        <f>VLOOKUP(Athletes!A231,athlete,4,FALSE)</f>
        <v xml:space="preserve"> </v>
      </c>
      <c r="E119" s="5"/>
      <c r="F119" s="94">
        <f>VLOOKUP(Athletes!A238,athlete,5,FALSE)</f>
        <v>338</v>
      </c>
      <c r="G119" s="9"/>
      <c r="H119" s="94" t="str">
        <f>VLOOKUP(Athletes!A238,athlete,2,FALSE)</f>
        <v xml:space="preserve"> </v>
      </c>
      <c r="I119" s="94" t="str">
        <f>VLOOKUP(Athletes!A238,athlete,4,FALSE)</f>
        <v xml:space="preserve"> </v>
      </c>
      <c r="J119" s="5"/>
      <c r="K119" s="5"/>
      <c r="L119" s="5"/>
      <c r="M119" s="5"/>
      <c r="N119" s="5"/>
      <c r="O119" s="5"/>
      <c r="P119" s="5"/>
      <c r="Q119" s="5"/>
      <c r="R119" s="5"/>
      <c r="S119" s="5"/>
    </row>
    <row r="120" spans="1:19" ht="101.25" customHeight="1">
      <c r="A120" s="94">
        <f>VLOOKUP(Athletes!A239,athlete,5,FALSE)</f>
        <v>339</v>
      </c>
      <c r="B120" s="5"/>
      <c r="C120" s="94" t="str">
        <f>VLOOKUP(Athletes!A239,athlete,2,FALSE)</f>
        <v xml:space="preserve"> </v>
      </c>
      <c r="D120" s="94" t="str">
        <f>VLOOKUP(Athletes!A239,athlete,4,FALSE)</f>
        <v xml:space="preserve"> </v>
      </c>
      <c r="E120" s="5"/>
      <c r="F120" s="94">
        <f>VLOOKUP(Athletes!A246,athlete,5,FALSE)</f>
        <v>346</v>
      </c>
      <c r="G120" s="9"/>
      <c r="H120" s="94" t="str">
        <f>VLOOKUP(Athletes!A246,athlete,2,FALSE)</f>
        <v xml:space="preserve"> </v>
      </c>
      <c r="I120" s="94" t="str">
        <f>VLOOKUP(Athletes!A246,athlete,4,FALSE)</f>
        <v xml:space="preserve"> </v>
      </c>
      <c r="J120" s="5"/>
      <c r="K120" s="5"/>
      <c r="L120" s="5"/>
      <c r="M120" s="5"/>
      <c r="N120" s="5"/>
      <c r="O120" s="5"/>
      <c r="P120" s="5"/>
      <c r="Q120" s="5"/>
      <c r="R120" s="5"/>
      <c r="S120" s="5"/>
    </row>
    <row r="121" spans="1:19" ht="101.25" customHeight="1">
      <c r="A121" s="94">
        <f>VLOOKUP(Athletes!A240,athlete,5,FALSE)</f>
        <v>340</v>
      </c>
      <c r="B121" s="5"/>
      <c r="C121" s="94" t="str">
        <f>VLOOKUP(Athletes!A240,athlete,2,FALSE)</f>
        <v xml:space="preserve"> </v>
      </c>
      <c r="D121" s="94" t="str">
        <f>VLOOKUP(Athletes!A240,athlete,4,FALSE)</f>
        <v xml:space="preserve"> </v>
      </c>
      <c r="E121" s="5"/>
      <c r="F121" s="94">
        <f>VLOOKUP(Athletes!A247,athlete,5,FALSE)</f>
        <v>347</v>
      </c>
      <c r="G121" s="9"/>
      <c r="H121" s="94" t="str">
        <f>VLOOKUP(Athletes!A247,athlete,2,FALSE)</f>
        <v xml:space="preserve"> </v>
      </c>
      <c r="I121" s="94" t="str">
        <f>VLOOKUP(Athletes!A247,athlete,4,FALSE)</f>
        <v xml:space="preserve"> </v>
      </c>
      <c r="J121" s="5"/>
      <c r="K121" s="5"/>
      <c r="L121" s="5"/>
      <c r="M121" s="5"/>
      <c r="N121" s="5"/>
      <c r="O121" s="5"/>
      <c r="P121" s="5"/>
      <c r="Q121" s="5"/>
      <c r="R121" s="5"/>
      <c r="S121" s="5"/>
    </row>
    <row r="122" spans="1:19" ht="101.25" customHeight="1">
      <c r="A122" s="94">
        <f>VLOOKUP(Athletes!A241,athlete,5,FALSE)</f>
        <v>341</v>
      </c>
      <c r="B122" s="5"/>
      <c r="C122" s="94" t="str">
        <f>VLOOKUP(Athletes!A241,athlete,2,FALSE)</f>
        <v xml:space="preserve"> </v>
      </c>
      <c r="D122" s="94" t="str">
        <f>VLOOKUP(Athletes!A241,athlete,4,FALSE)</f>
        <v xml:space="preserve"> </v>
      </c>
      <c r="E122" s="5"/>
      <c r="F122" s="94">
        <f>VLOOKUP(Athletes!A248,athlete,5,FALSE)</f>
        <v>348</v>
      </c>
      <c r="G122" s="9"/>
      <c r="H122" s="94" t="str">
        <f>VLOOKUP(Athletes!A248,athlete,2,FALSE)</f>
        <v xml:space="preserve"> </v>
      </c>
      <c r="I122" s="94" t="str">
        <f>VLOOKUP(Athletes!A248,athlete,4,FALSE)</f>
        <v xml:space="preserve"> </v>
      </c>
      <c r="J122" s="5"/>
      <c r="K122" s="5"/>
      <c r="L122" s="5"/>
      <c r="M122" s="5"/>
      <c r="N122" s="5"/>
      <c r="O122" s="5"/>
      <c r="P122" s="5"/>
      <c r="Q122" s="5"/>
      <c r="R122" s="5"/>
      <c r="S122" s="5"/>
    </row>
    <row r="123" spans="1:19" ht="101.25" customHeight="1">
      <c r="A123" s="94">
        <f>VLOOKUP(Athletes!A242,athlete,5,FALSE)</f>
        <v>342</v>
      </c>
      <c r="B123" s="5"/>
      <c r="C123" s="94" t="str">
        <f>VLOOKUP(Athletes!A242,athlete,2,FALSE)</f>
        <v xml:space="preserve"> </v>
      </c>
      <c r="D123" s="94" t="str">
        <f>VLOOKUP(Athletes!A242,athlete,4,FALSE)</f>
        <v xml:space="preserve"> </v>
      </c>
      <c r="E123" s="5"/>
      <c r="F123" s="94">
        <f>VLOOKUP(Athletes!A249,athlete,5,FALSE)</f>
        <v>349</v>
      </c>
      <c r="G123" s="9"/>
      <c r="H123" s="94" t="str">
        <f>VLOOKUP(Athletes!A249,athlete,2,FALSE)</f>
        <v xml:space="preserve"> </v>
      </c>
      <c r="I123" s="94">
        <f>VLOOKUP(Athletes!A249,athlete,4,FALSE)</f>
        <v>0</v>
      </c>
      <c r="J123" s="5"/>
      <c r="K123" s="5"/>
      <c r="L123" s="5"/>
      <c r="M123" s="5"/>
      <c r="N123" s="5"/>
      <c r="O123" s="5"/>
      <c r="P123" s="5"/>
      <c r="Q123" s="5"/>
      <c r="R123" s="5"/>
      <c r="S123" s="5"/>
    </row>
    <row r="124" spans="1:19" ht="101.25" customHeight="1">
      <c r="A124" s="94">
        <f>VLOOKUP(Athletes!A243,athlete,5,FALSE)</f>
        <v>343</v>
      </c>
      <c r="B124" s="5"/>
      <c r="C124" s="94" t="str">
        <f>VLOOKUP(Athletes!A243,athlete,2,FALSE)</f>
        <v xml:space="preserve"> </v>
      </c>
      <c r="D124" s="94" t="str">
        <f>VLOOKUP(Athletes!A243,athlete,4,FALSE)</f>
        <v xml:space="preserve"> </v>
      </c>
      <c r="E124" s="5"/>
      <c r="F124" s="94">
        <f>VLOOKUP(Athletes!A250,athlete,5,FALSE)</f>
        <v>350</v>
      </c>
      <c r="G124" s="9"/>
      <c r="H124" s="94">
        <f>VLOOKUP(Athletes!A250,athlete,2,FALSE)</f>
        <v>0</v>
      </c>
      <c r="I124" s="94">
        <f>VLOOKUP(Athletes!A250,athlete,4,FALSE)</f>
        <v>0</v>
      </c>
      <c r="J124" s="5"/>
      <c r="K124" s="5"/>
      <c r="L124" s="5"/>
      <c r="M124" s="5"/>
      <c r="N124" s="5"/>
      <c r="O124" s="5"/>
      <c r="P124" s="5"/>
      <c r="Q124" s="5"/>
      <c r="R124" s="5"/>
      <c r="S124" s="5"/>
    </row>
    <row r="125" spans="1:19" ht="101.25" customHeight="1">
      <c r="A125" s="94">
        <f>VLOOKUP(Athletes!A244,athlete,5,FALSE)</f>
        <v>344</v>
      </c>
      <c r="B125" s="5"/>
      <c r="C125" s="94" t="str">
        <f>VLOOKUP(Athletes!A244,athlete,2,FALSE)</f>
        <v xml:space="preserve"> </v>
      </c>
      <c r="D125" s="94" t="str">
        <f>VLOOKUP(Athletes!A244,athlete,4,FALSE)</f>
        <v xml:space="preserve"> </v>
      </c>
      <c r="E125" s="5"/>
      <c r="F125" s="94">
        <f>VLOOKUP(Athletes!A251,athlete,5,FALSE)</f>
        <v>351</v>
      </c>
      <c r="G125" s="9"/>
      <c r="H125" s="94">
        <f>VLOOKUP(Athletes!A251,athlete,2,FALSE)</f>
        <v>0</v>
      </c>
      <c r="I125" s="94">
        <f>VLOOKUP(Athletes!A251,athlete,4,FALSE)</f>
        <v>0</v>
      </c>
      <c r="J125" s="5"/>
      <c r="K125" s="5"/>
      <c r="L125" s="5"/>
      <c r="M125" s="5"/>
      <c r="N125" s="5"/>
      <c r="O125" s="5"/>
      <c r="P125" s="5"/>
      <c r="Q125" s="5"/>
      <c r="R125" s="5"/>
      <c r="S125" s="5"/>
    </row>
    <row r="126" spans="1:19" ht="101.25" customHeight="1">
      <c r="A126" s="94">
        <f>VLOOKUP(Athletes!A245,athlete,5,FALSE)</f>
        <v>345</v>
      </c>
      <c r="B126" s="5"/>
      <c r="C126" s="94" t="str">
        <f>VLOOKUP(Athletes!A245,athlete,2,FALSE)</f>
        <v xml:space="preserve"> </v>
      </c>
      <c r="D126" s="94" t="str">
        <f>VLOOKUP(Athletes!A245,athlete,4,FALSE)</f>
        <v xml:space="preserve"> </v>
      </c>
      <c r="E126" s="5"/>
      <c r="F126" s="94">
        <f>VLOOKUP(Athletes!A252,athlete,5,FALSE)</f>
        <v>352</v>
      </c>
      <c r="G126" s="9"/>
      <c r="H126" s="94">
        <f>VLOOKUP(Athletes!A252,athlete,2,FALSE)</f>
        <v>0</v>
      </c>
      <c r="I126" s="94">
        <f>VLOOKUP(Athletes!A252,athlete,4,FALSE)</f>
        <v>0</v>
      </c>
      <c r="J126" s="5"/>
      <c r="K126" s="5"/>
      <c r="L126" s="5"/>
      <c r="M126" s="5"/>
      <c r="N126" s="5"/>
      <c r="O126" s="5"/>
      <c r="P126" s="5"/>
      <c r="Q126" s="5"/>
      <c r="R126" s="5"/>
      <c r="S126" s="5"/>
    </row>
    <row r="127" spans="1:19" ht="101.25" customHeight="1">
      <c r="A127" s="94">
        <f>VLOOKUP(Athletes!A253,athlete,5,FALSE)</f>
        <v>353</v>
      </c>
      <c r="B127" s="5"/>
      <c r="C127" s="94">
        <f>VLOOKUP(Athletes!A253,athlete,2,FALSE)</f>
        <v>0</v>
      </c>
      <c r="D127" s="94">
        <f>VLOOKUP(Athletes!A253,athlete,4,FALSE)</f>
        <v>0</v>
      </c>
      <c r="E127" s="5"/>
      <c r="F127" s="94">
        <f>VLOOKUP(Athletes!A260,athlete,5,FALSE)</f>
        <v>360</v>
      </c>
      <c r="G127" s="9"/>
      <c r="H127" s="94">
        <f>VLOOKUP(Athletes!A260,athlete,2,FALSE)</f>
        <v>0</v>
      </c>
      <c r="I127" s="94">
        <f>VLOOKUP(Athletes!A260,athlete,4,FALSE)</f>
        <v>0</v>
      </c>
      <c r="J127" s="5"/>
      <c r="K127" s="5"/>
      <c r="L127" s="5"/>
      <c r="M127" s="5"/>
      <c r="N127" s="5"/>
      <c r="O127" s="5"/>
      <c r="P127" s="5"/>
      <c r="Q127" s="5"/>
      <c r="R127" s="5"/>
      <c r="S127" s="5"/>
    </row>
    <row r="128" spans="1:19" ht="101.25" customHeight="1">
      <c r="A128" s="94">
        <f>VLOOKUP(Athletes!A254,athlete,5,FALSE)</f>
        <v>354</v>
      </c>
      <c r="B128" s="5"/>
      <c r="C128" s="94">
        <f>VLOOKUP(Athletes!A254,athlete,2,FALSE)</f>
        <v>0</v>
      </c>
      <c r="D128" s="94">
        <f>VLOOKUP(Athletes!A254,athlete,4,FALSE)</f>
        <v>0</v>
      </c>
      <c r="E128" s="5"/>
      <c r="F128" s="94">
        <f>VLOOKUP(Athletes!A261,athlete,5,FALSE)</f>
        <v>361</v>
      </c>
      <c r="G128" s="9"/>
      <c r="H128" s="94">
        <f>VLOOKUP(Athletes!A261,athlete,2,FALSE)</f>
        <v>0</v>
      </c>
      <c r="I128" s="94">
        <f>VLOOKUP(Athletes!A261,athlete,4,FALSE)</f>
        <v>0</v>
      </c>
      <c r="J128" s="5"/>
      <c r="K128" s="5"/>
      <c r="L128" s="5"/>
      <c r="M128" s="5"/>
      <c r="N128" s="5"/>
      <c r="O128" s="5"/>
      <c r="P128" s="5"/>
      <c r="Q128" s="5"/>
      <c r="R128" s="5"/>
      <c r="S128" s="5"/>
    </row>
    <row r="129" spans="1:19" ht="101.25" customHeight="1">
      <c r="A129" s="94">
        <f>VLOOKUP(Athletes!A255,athlete,5,FALSE)</f>
        <v>355</v>
      </c>
      <c r="B129" s="5"/>
      <c r="C129" s="94">
        <f>VLOOKUP(Athletes!A255,athlete,2,FALSE)</f>
        <v>0</v>
      </c>
      <c r="D129" s="94">
        <f>VLOOKUP(Athletes!A255,athlete,4,FALSE)</f>
        <v>0</v>
      </c>
      <c r="E129" s="5"/>
      <c r="F129" s="94">
        <f>VLOOKUP(Athletes!A262,athlete,5,FALSE)</f>
        <v>362</v>
      </c>
      <c r="G129" s="9"/>
      <c r="H129" s="94">
        <f>VLOOKUP(Athletes!A262,athlete,2,FALSE)</f>
        <v>0</v>
      </c>
      <c r="I129" s="94">
        <f>VLOOKUP(Athletes!A262,athlete,4,FALSE)</f>
        <v>0</v>
      </c>
      <c r="J129" s="5"/>
      <c r="K129" s="5"/>
      <c r="L129" s="5"/>
      <c r="M129" s="5"/>
      <c r="N129" s="5"/>
      <c r="O129" s="5"/>
      <c r="P129" s="5"/>
      <c r="Q129" s="5"/>
      <c r="R129" s="5"/>
      <c r="S129" s="5"/>
    </row>
    <row r="130" spans="1:19" ht="101.25" customHeight="1">
      <c r="A130" s="94">
        <f>VLOOKUP(Athletes!A256,athlete,5,FALSE)</f>
        <v>356</v>
      </c>
      <c r="B130" s="5"/>
      <c r="C130" s="94">
        <f>VLOOKUP(Athletes!A256,athlete,2,FALSE)</f>
        <v>0</v>
      </c>
      <c r="D130" s="94">
        <f>VLOOKUP(Athletes!A256,athlete,4,FALSE)</f>
        <v>0</v>
      </c>
      <c r="E130" s="5"/>
      <c r="F130" s="94">
        <f>VLOOKUP(Athletes!A263,athlete,5,FALSE)</f>
        <v>363</v>
      </c>
      <c r="G130" s="9"/>
      <c r="H130" s="94">
        <f>VLOOKUP(Athletes!A263,athlete,2,FALSE)</f>
        <v>0</v>
      </c>
      <c r="I130" s="94">
        <f>VLOOKUP(Athletes!A263,athlete,4,FALSE)</f>
        <v>0</v>
      </c>
      <c r="J130" s="5"/>
      <c r="K130" s="5"/>
      <c r="L130" s="5"/>
      <c r="M130" s="5"/>
      <c r="N130" s="5"/>
      <c r="O130" s="5"/>
      <c r="P130" s="5"/>
      <c r="Q130" s="5"/>
      <c r="R130" s="5"/>
      <c r="S130" s="5"/>
    </row>
    <row r="131" spans="1:19" ht="101.25" customHeight="1">
      <c r="A131" s="94">
        <f>VLOOKUP(Athletes!A257,athlete,5,FALSE)</f>
        <v>357</v>
      </c>
      <c r="B131" s="5"/>
      <c r="C131" s="94">
        <f>VLOOKUP(Athletes!A257,athlete,2,FALSE)</f>
        <v>0</v>
      </c>
      <c r="D131" s="94">
        <f>VLOOKUP(Athletes!A257,athlete,4,FALSE)</f>
        <v>0</v>
      </c>
      <c r="E131" s="5"/>
      <c r="F131" s="94">
        <f>VLOOKUP(Athletes!A264,athlete,5,FALSE)</f>
        <v>364</v>
      </c>
      <c r="G131" s="9"/>
      <c r="H131" s="94">
        <f>VLOOKUP(Athletes!A264,athlete,2,FALSE)</f>
        <v>0</v>
      </c>
      <c r="I131" s="94">
        <f>VLOOKUP(Athletes!A264,athlete,4,FALSE)</f>
        <v>0</v>
      </c>
      <c r="J131" s="5"/>
      <c r="K131" s="5"/>
      <c r="L131" s="5"/>
      <c r="M131" s="5"/>
      <c r="N131" s="5"/>
      <c r="O131" s="5"/>
      <c r="P131" s="5"/>
      <c r="Q131" s="5"/>
      <c r="R131" s="5"/>
      <c r="S131" s="5"/>
    </row>
    <row r="132" spans="1:19" ht="101.25" customHeight="1">
      <c r="A132" s="94">
        <f>VLOOKUP(Athletes!A258,athlete,5,FALSE)</f>
        <v>358</v>
      </c>
      <c r="B132" s="5"/>
      <c r="C132" s="94">
        <f>VLOOKUP(Athletes!A258,athlete,2,FALSE)</f>
        <v>0</v>
      </c>
      <c r="D132" s="94">
        <f>VLOOKUP(Athletes!A258,athlete,4,FALSE)</f>
        <v>0</v>
      </c>
      <c r="E132" s="5"/>
      <c r="F132" s="94">
        <f>VLOOKUP(Athletes!A265,athlete,5,FALSE)</f>
        <v>365</v>
      </c>
      <c r="G132" s="9"/>
      <c r="H132" s="94">
        <f>VLOOKUP(Athletes!A265,athlete,2,FALSE)</f>
        <v>0</v>
      </c>
      <c r="I132" s="94">
        <f>VLOOKUP(Athletes!A265,athlete,4,FALSE)</f>
        <v>0</v>
      </c>
      <c r="J132" s="5"/>
      <c r="K132" s="5"/>
      <c r="L132" s="5"/>
      <c r="M132" s="5"/>
      <c r="N132" s="5"/>
      <c r="O132" s="5"/>
      <c r="P132" s="5"/>
      <c r="Q132" s="5"/>
      <c r="R132" s="5"/>
      <c r="S132" s="5"/>
    </row>
    <row r="133" spans="1:19" ht="101.25" customHeight="1">
      <c r="A133" s="94">
        <f>VLOOKUP(Athletes!A259,athlete,5,FALSE)</f>
        <v>359</v>
      </c>
      <c r="B133" s="5"/>
      <c r="C133" s="94">
        <f>VLOOKUP(Athletes!A259,athlete,2,FALSE)</f>
        <v>0</v>
      </c>
      <c r="D133" s="94">
        <f>VLOOKUP(Athletes!A259,athlete,4,FALSE)</f>
        <v>0</v>
      </c>
      <c r="E133" s="5"/>
      <c r="F133" s="94">
        <f>VLOOKUP(Athletes!A266,athlete,5,FALSE)</f>
        <v>366</v>
      </c>
      <c r="G133" s="9"/>
      <c r="H133" s="94">
        <f>VLOOKUP(Athletes!A266,athlete,2,FALSE)</f>
        <v>0</v>
      </c>
      <c r="I133" s="94">
        <f>VLOOKUP(Athletes!A266,athlete,4,FALSE)</f>
        <v>0</v>
      </c>
      <c r="J133" s="5"/>
      <c r="K133" s="5"/>
      <c r="L133" s="5"/>
      <c r="M133" s="5"/>
      <c r="N133" s="5"/>
      <c r="O133" s="5"/>
      <c r="P133" s="5"/>
      <c r="Q133" s="5"/>
      <c r="R133" s="5"/>
      <c r="S133" s="5"/>
    </row>
    <row r="134" spans="1:19" ht="101.25" customHeight="1">
      <c r="A134" s="94">
        <f>VLOOKUP(Athletes!A267,athlete,5,FALSE)</f>
        <v>367</v>
      </c>
      <c r="B134" s="5"/>
      <c r="C134" s="94">
        <f>VLOOKUP(Athletes!A267,athlete,2,FALSE)</f>
        <v>0</v>
      </c>
      <c r="D134" s="94">
        <f>VLOOKUP(Athletes!A267,athlete,4,FALSE)</f>
        <v>0</v>
      </c>
      <c r="E134" s="5"/>
      <c r="F134" s="94">
        <f>VLOOKUP(Athletes!A274,athlete,5,FALSE)</f>
        <v>374</v>
      </c>
      <c r="G134" s="9"/>
      <c r="H134" s="94">
        <f>VLOOKUP(Athletes!A274,athlete,2,FALSE)</f>
        <v>0</v>
      </c>
      <c r="I134" s="94">
        <f>VLOOKUP(Athletes!A274,athlete,4,FALSE)</f>
        <v>0</v>
      </c>
      <c r="J134" s="5"/>
      <c r="K134" s="5"/>
      <c r="L134" s="5"/>
      <c r="M134" s="5"/>
      <c r="N134" s="5"/>
      <c r="O134" s="5"/>
      <c r="P134" s="5"/>
      <c r="Q134" s="5"/>
      <c r="R134" s="5"/>
      <c r="S134" s="5"/>
    </row>
    <row r="135" spans="1:19" ht="101.25" customHeight="1">
      <c r="A135" s="94">
        <f>VLOOKUP(Athletes!A268,athlete,5,FALSE)</f>
        <v>368</v>
      </c>
      <c r="B135" s="5"/>
      <c r="C135" s="94">
        <f>VLOOKUP(Athletes!A268,athlete,2,FALSE)</f>
        <v>0</v>
      </c>
      <c r="D135" s="94">
        <f>VLOOKUP(Athletes!A268,athlete,4,FALSE)</f>
        <v>0</v>
      </c>
      <c r="E135" s="5"/>
      <c r="F135" s="94">
        <f>VLOOKUP(Athletes!A275,athlete,5,FALSE)</f>
        <v>375</v>
      </c>
      <c r="G135" s="9"/>
      <c r="H135" s="94">
        <f>VLOOKUP(Athletes!A275,athlete,2,FALSE)</f>
        <v>0</v>
      </c>
      <c r="I135" s="94">
        <f>VLOOKUP(Athletes!A275,athlete,4,FALSE)</f>
        <v>0</v>
      </c>
      <c r="J135" s="5"/>
      <c r="K135" s="5"/>
      <c r="L135" s="5"/>
      <c r="M135" s="5"/>
      <c r="N135" s="5"/>
      <c r="O135" s="5"/>
      <c r="P135" s="5"/>
      <c r="Q135" s="5"/>
      <c r="R135" s="5"/>
      <c r="S135" s="5"/>
    </row>
    <row r="136" spans="1:19" ht="101.25" customHeight="1">
      <c r="A136" s="94">
        <f>VLOOKUP(Athletes!A269,athlete,5,FALSE)</f>
        <v>369</v>
      </c>
      <c r="B136" s="5"/>
      <c r="C136" s="94">
        <f>VLOOKUP(Athletes!A269,athlete,2,FALSE)</f>
        <v>0</v>
      </c>
      <c r="D136" s="94">
        <f>VLOOKUP(Athletes!A269,athlete,4,FALSE)</f>
        <v>0</v>
      </c>
      <c r="E136" s="5"/>
      <c r="F136" s="94">
        <f>VLOOKUP(Athletes!A276,athlete,5,FALSE)</f>
        <v>376</v>
      </c>
      <c r="G136" s="9"/>
      <c r="H136" s="94">
        <f>VLOOKUP(Athletes!A276,athlete,2,FALSE)</f>
        <v>0</v>
      </c>
      <c r="I136" s="94">
        <f>VLOOKUP(Athletes!A276,athlete,4,FALSE)</f>
        <v>0</v>
      </c>
      <c r="J136" s="5"/>
      <c r="K136" s="5"/>
      <c r="L136" s="5"/>
      <c r="M136" s="5"/>
      <c r="N136" s="5"/>
      <c r="O136" s="5"/>
      <c r="P136" s="5"/>
      <c r="Q136" s="5"/>
      <c r="R136" s="5"/>
      <c r="S136" s="5"/>
    </row>
    <row r="137" spans="1:19" ht="101.25" customHeight="1">
      <c r="A137" s="94">
        <f>VLOOKUP(Athletes!A270,athlete,5,FALSE)</f>
        <v>370</v>
      </c>
      <c r="B137" s="5"/>
      <c r="C137" s="94">
        <f>VLOOKUP(Athletes!A270,athlete,2,FALSE)</f>
        <v>0</v>
      </c>
      <c r="D137" s="94">
        <f>VLOOKUP(Athletes!A270,athlete,4,FALSE)</f>
        <v>0</v>
      </c>
      <c r="E137" s="5"/>
      <c r="F137" s="94">
        <f>VLOOKUP(Athletes!A277,athlete,5,FALSE)</f>
        <v>377</v>
      </c>
      <c r="G137" s="9"/>
      <c r="H137" s="94">
        <f>VLOOKUP(Athletes!A277,athlete,2,FALSE)</f>
        <v>0</v>
      </c>
      <c r="I137" s="94">
        <f>VLOOKUP(Athletes!A277,athlete,4,FALSE)</f>
        <v>0</v>
      </c>
      <c r="J137" s="5"/>
      <c r="K137" s="5"/>
      <c r="L137" s="5"/>
      <c r="M137" s="5"/>
      <c r="N137" s="5"/>
      <c r="O137" s="5"/>
      <c r="P137" s="5"/>
      <c r="Q137" s="5"/>
      <c r="R137" s="5"/>
      <c r="S137" s="5"/>
    </row>
    <row r="138" spans="1:19" ht="101.25" customHeight="1">
      <c r="A138" s="94">
        <f>VLOOKUP(Athletes!A271,athlete,5,FALSE)</f>
        <v>371</v>
      </c>
      <c r="B138" s="5"/>
      <c r="C138" s="94">
        <f>VLOOKUP(Athletes!A271,athlete,2,FALSE)</f>
        <v>0</v>
      </c>
      <c r="D138" s="94">
        <f>VLOOKUP(Athletes!A271,athlete,4,FALSE)</f>
        <v>0</v>
      </c>
      <c r="E138" s="5"/>
      <c r="F138" s="94">
        <f>VLOOKUP(Athletes!A278,athlete,5,FALSE)</f>
        <v>378</v>
      </c>
      <c r="G138" s="9"/>
      <c r="H138" s="94">
        <f>VLOOKUP(Athletes!A278,athlete,2,FALSE)</f>
        <v>0</v>
      </c>
      <c r="I138" s="94">
        <f>VLOOKUP(Athletes!A278,athlete,4,FALSE)</f>
        <v>0</v>
      </c>
      <c r="J138" s="5"/>
      <c r="K138" s="5"/>
      <c r="L138" s="5"/>
      <c r="M138" s="5"/>
      <c r="N138" s="5"/>
      <c r="O138" s="5"/>
      <c r="P138" s="5"/>
      <c r="Q138" s="5"/>
      <c r="R138" s="5"/>
      <c r="S138" s="5"/>
    </row>
    <row r="139" spans="1:19" ht="101.25" customHeight="1">
      <c r="A139" s="94">
        <f>VLOOKUP(Athletes!A272,athlete,5,FALSE)</f>
        <v>372</v>
      </c>
      <c r="B139" s="5"/>
      <c r="C139" s="94">
        <f>VLOOKUP(Athletes!A272,athlete,2,FALSE)</f>
        <v>0</v>
      </c>
      <c r="D139" s="94">
        <f>VLOOKUP(Athletes!A272,athlete,4,FALSE)</f>
        <v>0</v>
      </c>
      <c r="E139" s="5"/>
      <c r="F139" s="94">
        <f>VLOOKUP(Athletes!A279,athlete,5,FALSE)</f>
        <v>379</v>
      </c>
      <c r="G139" s="9"/>
      <c r="H139" s="94">
        <f>VLOOKUP(Athletes!A279,athlete,2,FALSE)</f>
        <v>0</v>
      </c>
      <c r="I139" s="94">
        <f>VLOOKUP(Athletes!A279,athlete,4,FALSE)</f>
        <v>0</v>
      </c>
      <c r="J139" s="5"/>
      <c r="K139" s="5"/>
      <c r="L139" s="5"/>
      <c r="M139" s="5"/>
      <c r="N139" s="5"/>
      <c r="O139" s="5"/>
      <c r="P139" s="5"/>
      <c r="Q139" s="5"/>
      <c r="R139" s="5"/>
      <c r="S139" s="5"/>
    </row>
    <row r="140" spans="1:19" ht="101.25" customHeight="1">
      <c r="A140" s="94">
        <f>VLOOKUP(Athletes!A273,athlete,5,FALSE)</f>
        <v>373</v>
      </c>
      <c r="B140" s="5"/>
      <c r="C140" s="94">
        <f>VLOOKUP(Athletes!A273,athlete,2,FALSE)</f>
        <v>0</v>
      </c>
      <c r="D140" s="94">
        <f>VLOOKUP(Athletes!A273,athlete,4,FALSE)</f>
        <v>0</v>
      </c>
      <c r="E140" s="5"/>
      <c r="F140" s="94">
        <f>VLOOKUP(Athletes!A280,athlete,5,FALSE)</f>
        <v>380</v>
      </c>
      <c r="G140" s="9"/>
      <c r="H140" s="94">
        <f>VLOOKUP(Athletes!A280,athlete,2,FALSE)</f>
        <v>0</v>
      </c>
      <c r="I140" s="94">
        <f>VLOOKUP(Athletes!A280,athlete,4,FALSE)</f>
        <v>0</v>
      </c>
      <c r="J140" s="5"/>
      <c r="K140" s="5"/>
      <c r="L140" s="5"/>
      <c r="M140" s="5"/>
      <c r="N140" s="5"/>
      <c r="O140" s="5"/>
      <c r="P140" s="5"/>
      <c r="Q140" s="5"/>
      <c r="R140" s="5"/>
      <c r="S140" s="5"/>
    </row>
    <row r="141" spans="1:19" ht="101.25" customHeight="1">
      <c r="A141" s="94">
        <f>VLOOKUP(Athletes!A281,athlete,5,FALSE)</f>
        <v>381</v>
      </c>
      <c r="B141" s="5"/>
      <c r="C141" s="94">
        <f>VLOOKUP(Athletes!A281,athlete,2,FALSE)</f>
        <v>0</v>
      </c>
      <c r="D141" s="94">
        <f>VLOOKUP(Athletes!A281,athlete,4,FALSE)</f>
        <v>0</v>
      </c>
      <c r="E141" s="5"/>
      <c r="F141" s="94">
        <f>VLOOKUP(Athletes!A288,athlete,5,FALSE)</f>
        <v>388</v>
      </c>
      <c r="G141" s="9"/>
      <c r="H141" s="94">
        <f>VLOOKUP(Athletes!A288,athlete,2,FALSE)</f>
        <v>0</v>
      </c>
      <c r="I141" s="94">
        <f>VLOOKUP(Athletes!A288,athlete,4,FALSE)</f>
        <v>0</v>
      </c>
      <c r="J141" s="5"/>
      <c r="K141" s="5"/>
      <c r="L141" s="5"/>
      <c r="M141" s="5"/>
      <c r="N141" s="5"/>
      <c r="O141" s="5"/>
      <c r="P141" s="5"/>
      <c r="Q141" s="5"/>
      <c r="R141" s="5"/>
      <c r="S141" s="5"/>
    </row>
    <row r="142" spans="1:19" ht="101.25" customHeight="1">
      <c r="A142" s="94">
        <f>VLOOKUP(Athletes!A282,athlete,5,FALSE)</f>
        <v>382</v>
      </c>
      <c r="B142" s="5"/>
      <c r="C142" s="94">
        <f>VLOOKUP(Athletes!A282,athlete,2,FALSE)</f>
        <v>0</v>
      </c>
      <c r="D142" s="94">
        <f>VLOOKUP(Athletes!A282,athlete,4,FALSE)</f>
        <v>0</v>
      </c>
      <c r="E142" s="5"/>
      <c r="F142" s="94">
        <f>VLOOKUP(Athletes!A289,athlete,5,FALSE)</f>
        <v>389</v>
      </c>
      <c r="G142" s="9"/>
      <c r="H142" s="94">
        <f>VLOOKUP(Athletes!A289,athlete,2,FALSE)</f>
        <v>0</v>
      </c>
      <c r="I142" s="94">
        <f>VLOOKUP(Athletes!A289,athlete,4,FALSE)</f>
        <v>0</v>
      </c>
      <c r="J142" s="5"/>
      <c r="K142" s="5"/>
      <c r="L142" s="5"/>
      <c r="M142" s="5"/>
      <c r="N142" s="5"/>
      <c r="O142" s="5"/>
      <c r="P142" s="5"/>
      <c r="Q142" s="5"/>
      <c r="R142" s="5"/>
      <c r="S142" s="5"/>
    </row>
    <row r="143" spans="1:19" ht="101.25" customHeight="1">
      <c r="A143" s="94">
        <f>VLOOKUP(Athletes!A283,athlete,5,FALSE)</f>
        <v>383</v>
      </c>
      <c r="B143" s="5"/>
      <c r="C143" s="94">
        <f>VLOOKUP(Athletes!A283,athlete,2,FALSE)</f>
        <v>0</v>
      </c>
      <c r="D143" s="94">
        <f>VLOOKUP(Athletes!A283,athlete,4,FALSE)</f>
        <v>0</v>
      </c>
      <c r="E143" s="5"/>
      <c r="F143" s="94">
        <f>VLOOKUP(Athletes!A290,athlete,5,FALSE)</f>
        <v>390</v>
      </c>
      <c r="G143" s="9"/>
      <c r="H143" s="94">
        <f>VLOOKUP(Athletes!A290,athlete,2,FALSE)</f>
        <v>0</v>
      </c>
      <c r="I143" s="94">
        <f>VLOOKUP(Athletes!A290,athlete,4,FALSE)</f>
        <v>0</v>
      </c>
      <c r="J143" s="5"/>
      <c r="K143" s="5"/>
      <c r="L143" s="5"/>
      <c r="M143" s="5"/>
      <c r="N143" s="5"/>
      <c r="O143" s="5"/>
      <c r="P143" s="5"/>
      <c r="Q143" s="5"/>
      <c r="R143" s="5"/>
      <c r="S143" s="5"/>
    </row>
    <row r="144" spans="1:19" ht="101.25" customHeight="1">
      <c r="A144" s="94">
        <f>VLOOKUP(Athletes!A284,athlete,5,FALSE)</f>
        <v>384</v>
      </c>
      <c r="B144" s="5"/>
      <c r="C144" s="94">
        <f>VLOOKUP(Athletes!A284,athlete,2,FALSE)</f>
        <v>0</v>
      </c>
      <c r="D144" s="94">
        <f>VLOOKUP(Athletes!A284,athlete,4,FALSE)</f>
        <v>0</v>
      </c>
      <c r="E144" s="5"/>
      <c r="F144" s="94">
        <f>VLOOKUP(Athletes!A291,athlete,5,FALSE)</f>
        <v>391</v>
      </c>
      <c r="G144" s="9"/>
      <c r="H144" s="94">
        <f>VLOOKUP(Athletes!A291,athlete,2,FALSE)</f>
        <v>0</v>
      </c>
      <c r="I144" s="94">
        <f>VLOOKUP(Athletes!A291,athlete,4,FALSE)</f>
        <v>0</v>
      </c>
      <c r="J144" s="5"/>
      <c r="K144" s="5"/>
      <c r="L144" s="5"/>
      <c r="M144" s="5"/>
      <c r="N144" s="5"/>
      <c r="O144" s="5"/>
      <c r="P144" s="5"/>
      <c r="Q144" s="5"/>
      <c r="R144" s="5"/>
      <c r="S144" s="5"/>
    </row>
    <row r="145" spans="1:19" ht="101.25" customHeight="1">
      <c r="A145" s="94">
        <f>VLOOKUP(Athletes!A285,athlete,5,FALSE)</f>
        <v>385</v>
      </c>
      <c r="B145" s="5"/>
      <c r="C145" s="94">
        <f>VLOOKUP(Athletes!A285,athlete,2,FALSE)</f>
        <v>0</v>
      </c>
      <c r="D145" s="94">
        <f>VLOOKUP(Athletes!A285,athlete,4,FALSE)</f>
        <v>0</v>
      </c>
      <c r="E145" s="5"/>
      <c r="F145" s="94">
        <f>VLOOKUP(Athletes!A292,athlete,5,FALSE)</f>
        <v>392</v>
      </c>
      <c r="G145" s="9"/>
      <c r="H145" s="94">
        <f>VLOOKUP(Athletes!A292,athlete,2,FALSE)</f>
        <v>0</v>
      </c>
      <c r="I145" s="94">
        <f>VLOOKUP(Athletes!A292,athlete,4,FALSE)</f>
        <v>0</v>
      </c>
      <c r="J145" s="5"/>
      <c r="K145" s="5"/>
      <c r="L145" s="5"/>
      <c r="M145" s="5"/>
      <c r="N145" s="5"/>
      <c r="O145" s="5"/>
      <c r="P145" s="5"/>
      <c r="Q145" s="5"/>
      <c r="R145" s="5"/>
      <c r="S145" s="5"/>
    </row>
    <row r="146" spans="1:19" ht="101.25" customHeight="1">
      <c r="A146" s="94">
        <f>VLOOKUP(Athletes!A286,athlete,5,FALSE)</f>
        <v>386</v>
      </c>
      <c r="B146" s="5"/>
      <c r="C146" s="94">
        <f>VLOOKUP(Athletes!A286,athlete,2,FALSE)</f>
        <v>0</v>
      </c>
      <c r="D146" s="94">
        <f>VLOOKUP(Athletes!A286,athlete,4,FALSE)</f>
        <v>0</v>
      </c>
      <c r="E146" s="5"/>
      <c r="F146" s="94">
        <f>VLOOKUP(Athletes!A293,athlete,5,FALSE)</f>
        <v>393</v>
      </c>
      <c r="G146" s="9"/>
      <c r="H146" s="94">
        <f>VLOOKUP(Athletes!A293,athlete,2,FALSE)</f>
        <v>0</v>
      </c>
      <c r="I146" s="94">
        <f>VLOOKUP(Athletes!A293,athlete,4,FALSE)</f>
        <v>0</v>
      </c>
      <c r="J146" s="5"/>
      <c r="K146" s="5"/>
      <c r="L146" s="5"/>
      <c r="M146" s="5"/>
      <c r="N146" s="5"/>
      <c r="O146" s="5"/>
      <c r="P146" s="5"/>
      <c r="Q146" s="5"/>
      <c r="R146" s="5"/>
      <c r="S146" s="5"/>
    </row>
    <row r="147" spans="1:19" ht="101.25" customHeight="1">
      <c r="A147" s="94">
        <f>VLOOKUP(Athletes!A287,athlete,5,FALSE)</f>
        <v>387</v>
      </c>
      <c r="B147" s="5"/>
      <c r="C147" s="94">
        <f>VLOOKUP(Athletes!A287,athlete,2,FALSE)</f>
        <v>0</v>
      </c>
      <c r="D147" s="94">
        <f>VLOOKUP(Athletes!A287,athlete,4,FALSE)</f>
        <v>0</v>
      </c>
      <c r="E147" s="5"/>
      <c r="F147" s="94">
        <f>VLOOKUP(Athletes!A294,athlete,5,FALSE)</f>
        <v>394</v>
      </c>
      <c r="G147" s="9"/>
      <c r="H147" s="94">
        <f>VLOOKUP(Athletes!A294,athlete,2,FALSE)</f>
        <v>0</v>
      </c>
      <c r="I147" s="94">
        <f>VLOOKUP(Athletes!A294,athlete,4,FALSE)</f>
        <v>0</v>
      </c>
      <c r="J147" s="5"/>
      <c r="K147" s="5"/>
      <c r="L147" s="5"/>
      <c r="M147" s="5"/>
      <c r="N147" s="5"/>
      <c r="O147" s="5"/>
      <c r="P147" s="5"/>
      <c r="Q147" s="5"/>
      <c r="R147" s="5"/>
      <c r="S147" s="5"/>
    </row>
    <row r="148" spans="1:19" ht="101.25" customHeight="1">
      <c r="A148" s="94">
        <f>VLOOKUP(Athletes!A295,athlete,5,FALSE)</f>
        <v>395</v>
      </c>
      <c r="B148" s="5"/>
      <c r="C148" s="94">
        <f>VLOOKUP(Athletes!A295,athlete,2,FALSE)</f>
        <v>0</v>
      </c>
      <c r="D148" s="94">
        <f>VLOOKUP(Athletes!A295,athlete,4,FALSE)</f>
        <v>0</v>
      </c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</row>
    <row r="149" spans="1:19" ht="101.25" customHeight="1">
      <c r="A149" s="94">
        <f>VLOOKUP(Athletes!A296,athlete,5,FALSE)</f>
        <v>396</v>
      </c>
      <c r="B149" s="5"/>
      <c r="C149" s="94">
        <f>VLOOKUP(Athletes!A296,athlete,2,FALSE)</f>
        <v>0</v>
      </c>
      <c r="D149" s="94">
        <f>VLOOKUP(Athletes!A296,athlete,4,FALSE)</f>
        <v>0</v>
      </c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</row>
    <row r="150" spans="1:19" ht="101.25" customHeight="1">
      <c r="A150" s="94">
        <f>VLOOKUP(Athletes!A297,athlete,5,FALSE)</f>
        <v>397</v>
      </c>
      <c r="B150" s="5"/>
      <c r="C150" s="94">
        <f>VLOOKUP(Athletes!A297,athlete,2,FALSE)</f>
        <v>0</v>
      </c>
      <c r="D150" s="94">
        <f>VLOOKUP(Athletes!A297,athlete,4,FALSE)</f>
        <v>0</v>
      </c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</row>
    <row r="151" spans="1:19" ht="101.25" customHeight="1">
      <c r="A151" s="94">
        <f>VLOOKUP(Athletes!A298,athlete,5,FALSE)</f>
        <v>398</v>
      </c>
      <c r="B151" s="5"/>
      <c r="C151" s="94">
        <f>VLOOKUP(Athletes!A298,athlete,2,FALSE)</f>
        <v>0</v>
      </c>
      <c r="D151" s="94">
        <f>VLOOKUP(Athletes!A298,athlete,4,FALSE)</f>
        <v>0</v>
      </c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</row>
    <row r="152" spans="1:19" ht="101.25" customHeight="1">
      <c r="A152" s="94">
        <f>VLOOKUP(Athletes!A299,athlete,5,FALSE)</f>
        <v>399</v>
      </c>
      <c r="B152" s="5"/>
      <c r="C152" s="94">
        <f>VLOOKUP(Athletes!A299,athlete,2,FALSE)</f>
        <v>0</v>
      </c>
      <c r="D152" s="94">
        <f>VLOOKUP(Athletes!A299,athlete,4,FALSE)</f>
        <v>0</v>
      </c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workbookViewId="0"/>
  </sheetViews>
  <sheetFormatPr baseColWidth="10" defaultColWidth="17.33203125" defaultRowHeight="15" customHeight="1" x14ac:dyDescent="0"/>
  <cols>
    <col min="1" max="1" width="11.33203125" customWidth="1"/>
    <col min="2" max="2" width="26.6640625" customWidth="1"/>
    <col min="3" max="3" width="18" customWidth="1"/>
    <col min="4" max="4" width="17.6640625" customWidth="1"/>
    <col min="5" max="5" width="19" customWidth="1"/>
    <col min="6" max="6" width="13.33203125" hidden="1" customWidth="1"/>
    <col min="7" max="7" width="0.1640625" customWidth="1"/>
    <col min="8" max="17" width="11.33203125" customWidth="1"/>
  </cols>
  <sheetData>
    <row r="1" spans="1:17" ht="24" customHeight="1">
      <c r="A1" s="2">
        <v>122</v>
      </c>
      <c r="B1" s="4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>
      <c r="A2" s="2">
        <v>129</v>
      </c>
      <c r="B2" s="7" t="s">
        <v>1</v>
      </c>
      <c r="C2" s="9" t="s">
        <v>2</v>
      </c>
      <c r="D2" s="11" t="s">
        <v>9</v>
      </c>
      <c r="E2" s="9" t="s">
        <v>15</v>
      </c>
      <c r="F2" s="5" t="s">
        <v>16</v>
      </c>
      <c r="G2" s="5" t="s">
        <v>17</v>
      </c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>
      <c r="A3" s="2">
        <v>182</v>
      </c>
      <c r="B3" s="13" t="s">
        <v>18</v>
      </c>
      <c r="C3" s="18">
        <f>'High Jump'!C35</f>
        <v>8</v>
      </c>
      <c r="D3" s="18">
        <f>'High Jump'!C36</f>
        <v>0</v>
      </c>
      <c r="E3" s="18">
        <f>'High Jump'!C37</f>
        <v>3</v>
      </c>
      <c r="F3" s="23">
        <f>SUM(Scoresheet!$C3:$E3)</f>
        <v>11</v>
      </c>
      <c r="G3" s="9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>
      <c r="A4" s="5"/>
      <c r="B4" s="13" t="s">
        <v>51</v>
      </c>
      <c r="C4" s="18">
        <f>'Long Jump'!L8</f>
        <v>8</v>
      </c>
      <c r="D4" s="18">
        <f>'Long Jump'!L9</f>
        <v>0</v>
      </c>
      <c r="E4" s="18">
        <f>'Long Jump'!L10</f>
        <v>1</v>
      </c>
      <c r="F4" s="23">
        <f>SUM(Scoresheet!$C4:$E4)</f>
        <v>9</v>
      </c>
      <c r="G4" s="9"/>
      <c r="H4" s="5"/>
      <c r="I4" s="5"/>
      <c r="J4" s="5"/>
      <c r="K4" s="5"/>
      <c r="L4" s="5"/>
      <c r="M4" s="5"/>
      <c r="N4" s="5"/>
      <c r="O4" s="5"/>
      <c r="P4" s="5"/>
      <c r="Q4" s="5"/>
    </row>
    <row r="5" spans="1:17">
      <c r="A5" s="5"/>
      <c r="B5" s="13" t="s">
        <v>82</v>
      </c>
      <c r="C5" s="18">
        <f>'Triple Jump '!L8</f>
        <v>6</v>
      </c>
      <c r="D5" s="18">
        <f>'Triple Jump '!L9</f>
        <v>0</v>
      </c>
      <c r="E5" s="18">
        <f>'Triple Jump '!L10</f>
        <v>5</v>
      </c>
      <c r="F5" s="23">
        <f>SUM(Scoresheet!$C5:$E5)</f>
        <v>11</v>
      </c>
      <c r="G5" s="9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7">
      <c r="A6" s="5"/>
      <c r="B6" s="13" t="s">
        <v>107</v>
      </c>
      <c r="C6" s="18">
        <f>'Shot Put'!M8</f>
        <v>4</v>
      </c>
      <c r="D6" s="18">
        <f>'Shot Put'!M9</f>
        <v>0</v>
      </c>
      <c r="E6" s="18">
        <f>'Shot Put'!M10</f>
        <v>7</v>
      </c>
      <c r="F6" s="23">
        <f>SUM(Scoresheet!$C6:$E6)</f>
        <v>11</v>
      </c>
      <c r="G6" s="9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>
      <c r="A7" s="5"/>
      <c r="B7" s="13" t="s">
        <v>139</v>
      </c>
      <c r="C7" s="18">
        <f>'Pole Vault'!C36</f>
        <v>0</v>
      </c>
      <c r="D7" s="18">
        <f>'Pole Vault'!C37</f>
        <v>0</v>
      </c>
      <c r="E7" s="18">
        <f>'Pole Vault'!C38</f>
        <v>5</v>
      </c>
      <c r="F7" s="23">
        <f>SUM(Scoresheet!$C7:$E7)</f>
        <v>5</v>
      </c>
      <c r="G7" s="9"/>
      <c r="H7" s="5"/>
      <c r="I7" s="5"/>
      <c r="J7" s="5"/>
      <c r="K7" s="5"/>
      <c r="L7" s="5"/>
      <c r="M7" s="5"/>
      <c r="N7" s="5"/>
      <c r="O7" s="5"/>
      <c r="P7" s="5"/>
      <c r="Q7" s="5"/>
    </row>
    <row r="8" spans="1:17">
      <c r="A8" s="5"/>
      <c r="B8" s="13">
        <v>3200</v>
      </c>
      <c r="C8" s="18" t="str">
        <f>'3200'!D38</f>
        <v xml:space="preserve"> </v>
      </c>
      <c r="D8" s="18" t="str">
        <f>'3200'!D39</f>
        <v xml:space="preserve"> </v>
      </c>
      <c r="E8" s="18" t="str">
        <f>'3200'!D40</f>
        <v xml:space="preserve"> </v>
      </c>
      <c r="F8" s="23">
        <f>SUM(Scoresheet!$C8:$E8)</f>
        <v>0</v>
      </c>
      <c r="G8" s="9"/>
      <c r="H8" s="5"/>
      <c r="I8" s="5"/>
      <c r="J8" s="5"/>
      <c r="K8" s="5"/>
      <c r="L8" s="5"/>
      <c r="M8" s="5"/>
      <c r="N8" s="5"/>
      <c r="O8" s="5"/>
      <c r="P8" s="5"/>
      <c r="Q8" s="5"/>
    </row>
    <row r="9" spans="1:17">
      <c r="A9" s="5"/>
      <c r="B9" s="13" t="s">
        <v>176</v>
      </c>
      <c r="C9" s="18">
        <f>'4 x 800'!E15</f>
        <v>5</v>
      </c>
      <c r="D9" s="18">
        <f>'4 x 800'!E16</f>
        <v>0</v>
      </c>
      <c r="E9" s="18">
        <f>'4 x 800'!E17</f>
        <v>3</v>
      </c>
      <c r="F9" s="23">
        <f>SUM(Scoresheet!$C9:$E9)</f>
        <v>8</v>
      </c>
      <c r="G9" s="9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5"/>
      <c r="B10" s="13" t="s">
        <v>182</v>
      </c>
      <c r="C10" s="18">
        <f>'4 x 160 '!E20</f>
        <v>5</v>
      </c>
      <c r="D10" s="18">
        <f>'4 x 160 '!E21</f>
        <v>0</v>
      </c>
      <c r="E10" s="18">
        <f>'4 x 160 '!E22</f>
        <v>3</v>
      </c>
      <c r="F10" s="23">
        <f>SUM(Scoresheet!$C10:$E10)</f>
        <v>8</v>
      </c>
      <c r="G10" s="9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5"/>
      <c r="B11" s="13" t="s">
        <v>3</v>
      </c>
      <c r="C11" s="18">
        <f>'55 Hurdles'!E4</f>
        <v>5</v>
      </c>
      <c r="D11" s="18">
        <f>'55 Hurdles'!E5</f>
        <v>0</v>
      </c>
      <c r="E11" s="18">
        <f>'55 Hurdles'!E6</f>
        <v>6</v>
      </c>
      <c r="F11" s="23">
        <f>SUM(Scoresheet!$C11:$E11)</f>
        <v>11</v>
      </c>
      <c r="G11" s="9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7">
      <c r="A12" s="5"/>
      <c r="B12" s="13" t="s">
        <v>195</v>
      </c>
      <c r="C12" s="18">
        <f>'55 Dash '!E3</f>
        <v>3</v>
      </c>
      <c r="D12" s="18">
        <f>'55 Dash '!E4</f>
        <v>3</v>
      </c>
      <c r="E12" s="18">
        <f>'55 Dash '!E5</f>
        <v>5</v>
      </c>
      <c r="F12" s="23">
        <f>SUM(Scoresheet!$C12:$E12)</f>
        <v>11</v>
      </c>
      <c r="G12" s="9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>
      <c r="A13" s="5"/>
      <c r="B13" s="13" t="s">
        <v>200</v>
      </c>
      <c r="C13" s="18">
        <f>'800'!D2</f>
        <v>9</v>
      </c>
      <c r="D13" s="18">
        <f>'800'!D3</f>
        <v>0</v>
      </c>
      <c r="E13" s="18">
        <f>'800'!D4</f>
        <v>2</v>
      </c>
      <c r="F13" s="23">
        <f>SUM(Scoresheet!$C13:$E13)</f>
        <v>11</v>
      </c>
      <c r="G13" s="9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7">
      <c r="A14" s="5"/>
      <c r="B14" s="13" t="s">
        <v>203</v>
      </c>
      <c r="C14" s="18">
        <f>'4 x 240'!F4</f>
        <v>5</v>
      </c>
      <c r="D14" s="18">
        <f>'4 x 240'!F5</f>
        <v>0</v>
      </c>
      <c r="E14" s="18">
        <f>'4 x 240'!F6</f>
        <v>3</v>
      </c>
      <c r="F14" s="23">
        <f>SUM(Scoresheet!$C14:$E14)</f>
        <v>8</v>
      </c>
      <c r="G14" s="9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7">
      <c r="A15" s="5"/>
      <c r="B15" s="13" t="s">
        <v>10</v>
      </c>
      <c r="C15" s="18">
        <f>'400'!D4</f>
        <v>3</v>
      </c>
      <c r="D15" s="18">
        <f>'400'!D5</f>
        <v>0</v>
      </c>
      <c r="E15" s="18">
        <f>'400'!D6</f>
        <v>8</v>
      </c>
      <c r="F15" s="23">
        <f>SUM(Scoresheet!$C15:$E15)</f>
        <v>11</v>
      </c>
      <c r="G15" s="9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>
      <c r="A16" s="5"/>
      <c r="B16" s="13" t="s">
        <v>21</v>
      </c>
      <c r="C16" s="18">
        <f>'1600'!D3</f>
        <v>4</v>
      </c>
      <c r="D16" s="18">
        <f>'1600'!D4</f>
        <v>0</v>
      </c>
      <c r="E16" s="18">
        <f>'1600'!D5</f>
        <v>7</v>
      </c>
      <c r="F16" s="23">
        <f>SUM(Scoresheet!$C16:$E16)</f>
        <v>11</v>
      </c>
      <c r="G16" s="9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>
      <c r="A17" s="5"/>
      <c r="B17" s="13" t="s">
        <v>4</v>
      </c>
      <c r="C17" s="18">
        <f>'200'!F4</f>
        <v>3</v>
      </c>
      <c r="D17" s="18">
        <f>'200'!F5</f>
        <v>0</v>
      </c>
      <c r="E17" s="18">
        <f>'200'!F6</f>
        <v>8</v>
      </c>
      <c r="F17" s="23">
        <f>SUM(Scoresheet!$C17:$E17)</f>
        <v>11</v>
      </c>
      <c r="G17" s="9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>
      <c r="A18" s="5"/>
      <c r="B18" s="13" t="s">
        <v>217</v>
      </c>
      <c r="C18" s="18">
        <f>'4 x 400'!E20</f>
        <v>3</v>
      </c>
      <c r="D18" s="18">
        <f>'4 x 400'!E21</f>
        <v>0</v>
      </c>
      <c r="E18" s="18">
        <f>'4 x 400'!E22</f>
        <v>5</v>
      </c>
      <c r="F18" s="23">
        <f>SUM(Scoresheet!$C18:$E18)</f>
        <v>8</v>
      </c>
      <c r="G18" s="9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17">
      <c r="A19" s="5"/>
      <c r="B19" s="13" t="s">
        <v>224</v>
      </c>
      <c r="C19" s="18">
        <f t="shared" ref="C19:E19" si="0">SUM(C3:C18)</f>
        <v>71</v>
      </c>
      <c r="D19" s="18">
        <f t="shared" si="0"/>
        <v>3</v>
      </c>
      <c r="E19" s="18">
        <f t="shared" si="0"/>
        <v>71</v>
      </c>
      <c r="F19" s="9"/>
      <c r="G19" s="9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>
      <c r="A20" s="5"/>
      <c r="B20" s="51" t="s">
        <v>230</v>
      </c>
      <c r="C20" s="52">
        <f>RANK(Scoresheet!$C$19,Scoresheet!$C$19:$E$19)</f>
        <v>1</v>
      </c>
      <c r="D20" s="52">
        <f>RANK(Scoresheet!$D$19,Scoresheet!$C$19:$E$19)</f>
        <v>3</v>
      </c>
      <c r="E20" s="52">
        <f>RANK(Scoresheet!$E$19,Scoresheet!$C$19:$E$19)</f>
        <v>1</v>
      </c>
      <c r="F20" s="9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>
      <c r="A21" s="5"/>
      <c r="B21" s="95" t="s">
        <v>239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>
      <c r="A22" s="5"/>
      <c r="B22" s="96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>
      <c r="A23" s="5"/>
      <c r="B23" s="13" t="s">
        <v>241</v>
      </c>
      <c r="C23" s="52" t="s">
        <v>2</v>
      </c>
      <c r="D23" s="53" t="s">
        <v>9</v>
      </c>
      <c r="E23" s="52" t="s">
        <v>243</v>
      </c>
      <c r="F23" s="5" t="s">
        <v>16</v>
      </c>
      <c r="G23" s="5" t="s">
        <v>244</v>
      </c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1:17">
      <c r="A24" s="5"/>
      <c r="B24" s="13" t="s">
        <v>18</v>
      </c>
      <c r="C24" s="52" t="e">
        <f>#REF!</f>
        <v>#REF!</v>
      </c>
      <c r="D24" s="52" t="e">
        <f>'[1]Shot '!M9</f>
        <v>#REF!</v>
      </c>
      <c r="E24" s="52" t="e">
        <f>'[1]Shot '!M10</f>
        <v>#REF!</v>
      </c>
      <c r="F24" s="5" t="e">
        <f>SUM(Scoresheet!$C24:$E24)</f>
        <v>#REF!</v>
      </c>
      <c r="G24" s="9"/>
      <c r="H24" s="5"/>
      <c r="I24" s="5"/>
      <c r="J24" s="5"/>
      <c r="K24" s="5"/>
      <c r="L24" s="5"/>
      <c r="M24" s="5"/>
      <c r="N24" s="5"/>
      <c r="O24" s="5"/>
      <c r="P24" s="5"/>
      <c r="Q24" s="5"/>
    </row>
    <row r="25" spans="1:17">
      <c r="A25" s="5"/>
      <c r="B25" s="13" t="s">
        <v>51</v>
      </c>
      <c r="C25" s="18" t="str">
        <f>'Long Jump'!L30</f>
        <v xml:space="preserve"> </v>
      </c>
      <c r="D25" s="18" t="str">
        <f>'Long Jump'!L31</f>
        <v xml:space="preserve"> </v>
      </c>
      <c r="E25" s="18" t="str">
        <f>'Long Jump'!L32</f>
        <v xml:space="preserve"> </v>
      </c>
      <c r="F25" s="23">
        <f>SUM(Scoresheet!$C25:$E25)</f>
        <v>0</v>
      </c>
      <c r="G25" s="9"/>
      <c r="H25" s="5"/>
      <c r="I25" s="5"/>
      <c r="J25" s="5"/>
      <c r="K25" s="5"/>
      <c r="L25" s="5"/>
      <c r="M25" s="5"/>
      <c r="N25" s="5"/>
      <c r="O25" s="5"/>
      <c r="P25" s="5"/>
      <c r="Q25" s="5"/>
    </row>
    <row r="26" spans="1:17">
      <c r="A26" s="5"/>
      <c r="B26" s="13" t="s">
        <v>82</v>
      </c>
      <c r="C26" s="18" t="str">
        <f>'Triple Jump '!L30</f>
        <v xml:space="preserve"> </v>
      </c>
      <c r="D26" s="18" t="str">
        <f>'Triple Jump '!L31</f>
        <v xml:space="preserve"> </v>
      </c>
      <c r="E26" s="18" t="str">
        <f>'Triple Jump '!L32</f>
        <v xml:space="preserve"> </v>
      </c>
      <c r="F26" s="23">
        <f>SUM(Scoresheet!$C26:$E26)</f>
        <v>0</v>
      </c>
      <c r="G26" s="9"/>
      <c r="H26" s="5"/>
      <c r="I26" s="5"/>
      <c r="J26" s="5"/>
      <c r="K26" s="5"/>
      <c r="L26" s="5"/>
      <c r="M26" s="5"/>
      <c r="N26" s="5"/>
      <c r="O26" s="5"/>
      <c r="P26" s="5"/>
      <c r="Q26" s="5"/>
    </row>
    <row r="27" spans="1:17">
      <c r="A27" s="5"/>
      <c r="B27" s="13" t="s">
        <v>107</v>
      </c>
      <c r="C27" s="52" t="e">
        <f>'[1]Shot '!M8</f>
        <v>#REF!</v>
      </c>
      <c r="D27" s="58"/>
      <c r="E27" s="58"/>
      <c r="F27" s="5" t="e">
        <f>SUM(Scoresheet!$C27:$E27)</f>
        <v>#REF!</v>
      </c>
      <c r="G27" s="9"/>
      <c r="H27" s="5"/>
      <c r="I27" s="5"/>
      <c r="J27" s="5"/>
      <c r="K27" s="5"/>
      <c r="L27" s="5"/>
      <c r="M27" s="5"/>
      <c r="N27" s="5"/>
      <c r="O27" s="5"/>
      <c r="P27" s="5"/>
      <c r="Q27" s="5"/>
    </row>
    <row r="28" spans="1:17">
      <c r="A28" s="5"/>
      <c r="B28" s="13" t="s">
        <v>139</v>
      </c>
      <c r="C28" s="52" t="e">
        <f t="shared" ref="C28:E28" si="1">#REF!</f>
        <v>#REF!</v>
      </c>
      <c r="D28" s="52" t="e">
        <f t="shared" si="1"/>
        <v>#REF!</v>
      </c>
      <c r="E28" s="52" t="e">
        <f t="shared" si="1"/>
        <v>#REF!</v>
      </c>
      <c r="F28" s="5" t="e">
        <f>SUM(Scoresheet!$C28:$E28)</f>
        <v>#REF!</v>
      </c>
      <c r="G28" s="9"/>
      <c r="H28" s="5"/>
      <c r="I28" s="5"/>
      <c r="J28" s="5"/>
      <c r="K28" s="5"/>
      <c r="L28" s="5"/>
      <c r="M28" s="5"/>
      <c r="N28" s="5"/>
      <c r="O28" s="5"/>
      <c r="P28" s="5"/>
      <c r="Q28" s="5"/>
    </row>
    <row r="29" spans="1:17">
      <c r="A29" s="5"/>
      <c r="B29" s="13">
        <v>3200</v>
      </c>
      <c r="C29" s="18">
        <f>'3200'!D32</f>
        <v>0</v>
      </c>
      <c r="D29" s="18">
        <f>'3200'!D33</f>
        <v>0</v>
      </c>
      <c r="E29" s="18">
        <f>'3200'!D34</f>
        <v>0</v>
      </c>
      <c r="F29" s="23">
        <f>SUM(Scoresheet!$C29:$E29)</f>
        <v>0</v>
      </c>
      <c r="G29" s="9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>
      <c r="A30" s="5"/>
      <c r="B30" s="13" t="s">
        <v>176</v>
      </c>
      <c r="C30" s="52" t="e">
        <f t="shared" ref="C30:E30" si="2">#REF!</f>
        <v>#REF!</v>
      </c>
      <c r="D30" s="52" t="e">
        <f t="shared" si="2"/>
        <v>#REF!</v>
      </c>
      <c r="E30" s="52" t="e">
        <f t="shared" si="2"/>
        <v>#REF!</v>
      </c>
      <c r="F30" s="5" t="e">
        <f>SUM(Scoresheet!$C30:$E30)</f>
        <v>#REF!</v>
      </c>
      <c r="G30" s="9"/>
      <c r="H30" s="5"/>
      <c r="I30" s="5"/>
      <c r="J30" s="5"/>
      <c r="K30" s="5"/>
      <c r="L30" s="5"/>
      <c r="M30" s="5"/>
      <c r="N30" s="5"/>
      <c r="O30" s="5"/>
      <c r="P30" s="5"/>
      <c r="Q30" s="5"/>
    </row>
    <row r="31" spans="1:17">
      <c r="A31" s="5"/>
      <c r="B31" s="13" t="s">
        <v>182</v>
      </c>
      <c r="C31" s="52" t="e">
        <f t="shared" ref="C31:E31" si="3">#REF!</f>
        <v>#REF!</v>
      </c>
      <c r="D31" s="52" t="e">
        <f t="shared" si="3"/>
        <v>#REF!</v>
      </c>
      <c r="E31" s="52" t="e">
        <f t="shared" si="3"/>
        <v>#REF!</v>
      </c>
      <c r="F31" s="5" t="e">
        <f>SUM(Scoresheet!$C31:$E31)</f>
        <v>#REF!</v>
      </c>
      <c r="G31" s="9"/>
      <c r="H31" s="5"/>
      <c r="I31" s="5"/>
      <c r="J31" s="5"/>
      <c r="K31" s="5"/>
      <c r="L31" s="5"/>
      <c r="M31" s="5"/>
      <c r="N31" s="5"/>
      <c r="O31" s="5"/>
      <c r="P31" s="5"/>
      <c r="Q31" s="5"/>
    </row>
    <row r="32" spans="1:17">
      <c r="A32" s="5"/>
      <c r="B32" s="13" t="s">
        <v>3</v>
      </c>
      <c r="C32" s="52" t="e">
        <f t="shared" ref="C32:E32" si="4">#REF!</f>
        <v>#REF!</v>
      </c>
      <c r="D32" s="52" t="e">
        <f t="shared" si="4"/>
        <v>#REF!</v>
      </c>
      <c r="E32" s="52" t="e">
        <f t="shared" si="4"/>
        <v>#REF!</v>
      </c>
      <c r="F32" s="5" t="e">
        <f>SUM(Scoresheet!$C32:$E32)</f>
        <v>#REF!</v>
      </c>
      <c r="G32" s="9"/>
      <c r="H32" s="5"/>
      <c r="I32" s="5"/>
      <c r="J32" s="5"/>
      <c r="K32" s="5"/>
      <c r="L32" s="5"/>
      <c r="M32" s="5"/>
      <c r="N32" s="5"/>
      <c r="O32" s="5"/>
      <c r="P32" s="5"/>
      <c r="Q32" s="5"/>
    </row>
    <row r="33" spans="1:17">
      <c r="A33" s="5"/>
      <c r="B33" s="13" t="s">
        <v>195</v>
      </c>
      <c r="C33" s="52" t="e">
        <f t="shared" ref="C33:E33" si="5">#REF!</f>
        <v>#REF!</v>
      </c>
      <c r="D33" s="52" t="e">
        <f t="shared" si="5"/>
        <v>#REF!</v>
      </c>
      <c r="E33" s="52" t="e">
        <f t="shared" si="5"/>
        <v>#REF!</v>
      </c>
      <c r="F33" s="5" t="e">
        <f>SUM(Scoresheet!$C33:$E33)</f>
        <v>#REF!</v>
      </c>
      <c r="G33" s="9"/>
      <c r="H33" s="5"/>
      <c r="I33" s="5"/>
      <c r="J33" s="5"/>
      <c r="K33" s="5"/>
      <c r="L33" s="5"/>
      <c r="M33" s="5"/>
      <c r="N33" s="5"/>
      <c r="O33" s="5"/>
      <c r="P33" s="5"/>
      <c r="Q33" s="5"/>
    </row>
    <row r="34" spans="1:17">
      <c r="A34" s="5"/>
      <c r="B34" s="13" t="s">
        <v>200</v>
      </c>
      <c r="C34" s="52" t="e">
        <f t="shared" ref="C34:E34" si="6">#REF!</f>
        <v>#REF!</v>
      </c>
      <c r="D34" s="52" t="e">
        <f t="shared" si="6"/>
        <v>#REF!</v>
      </c>
      <c r="E34" s="52" t="e">
        <f t="shared" si="6"/>
        <v>#REF!</v>
      </c>
      <c r="F34" s="5" t="e">
        <f>SUM(Scoresheet!$C34:$E34)</f>
        <v>#REF!</v>
      </c>
      <c r="G34" s="9"/>
      <c r="H34" s="5"/>
      <c r="I34" s="5"/>
      <c r="J34" s="5"/>
      <c r="K34" s="5"/>
      <c r="L34" s="5"/>
      <c r="M34" s="5"/>
      <c r="N34" s="5"/>
      <c r="O34" s="5"/>
      <c r="P34" s="5"/>
      <c r="Q34" s="5"/>
    </row>
    <row r="35" spans="1:17">
      <c r="A35" s="5"/>
      <c r="B35" s="13" t="s">
        <v>203</v>
      </c>
      <c r="C35" s="52" t="e">
        <f t="shared" ref="C35:E35" si="7">#REF!</f>
        <v>#REF!</v>
      </c>
      <c r="D35" s="52" t="e">
        <f t="shared" si="7"/>
        <v>#REF!</v>
      </c>
      <c r="E35" s="52" t="e">
        <f t="shared" si="7"/>
        <v>#REF!</v>
      </c>
      <c r="F35" s="5" t="e">
        <f>SUM(Scoresheet!$C35:$E35)</f>
        <v>#REF!</v>
      </c>
      <c r="G35" s="9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17">
      <c r="A36" s="5"/>
      <c r="B36" s="13" t="s">
        <v>10</v>
      </c>
      <c r="C36" s="58"/>
      <c r="D36" s="58"/>
      <c r="E36" s="58"/>
      <c r="F36" s="23">
        <f>SUM(Scoresheet!$C36:$E36)</f>
        <v>0</v>
      </c>
      <c r="G36" s="9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>
      <c r="A37" s="5"/>
      <c r="B37" s="13" t="s">
        <v>21</v>
      </c>
      <c r="C37" s="52" t="e">
        <f t="shared" ref="C37:C39" si="8">#REF!</f>
        <v>#REF!</v>
      </c>
      <c r="D37" s="58"/>
      <c r="E37" s="52" t="e">
        <f>#REF!</f>
        <v>#REF!</v>
      </c>
      <c r="F37" s="5" t="e">
        <f>SUM(Scoresheet!$C37:$E37)</f>
        <v>#REF!</v>
      </c>
      <c r="G37" s="9"/>
      <c r="H37" s="5"/>
      <c r="I37" s="5"/>
      <c r="J37" s="5"/>
      <c r="K37" s="5"/>
      <c r="L37" s="5"/>
      <c r="M37" s="5"/>
      <c r="N37" s="5"/>
      <c r="O37" s="5"/>
      <c r="P37" s="5"/>
      <c r="Q37" s="5"/>
    </row>
    <row r="38" spans="1:17">
      <c r="A38" s="5"/>
      <c r="B38" s="13" t="s">
        <v>4</v>
      </c>
      <c r="C38" s="52" t="e">
        <f t="shared" si="8"/>
        <v>#REF!</v>
      </c>
      <c r="D38" s="52" t="e">
        <f t="shared" ref="D38:E38" si="9">#REF!</f>
        <v>#REF!</v>
      </c>
      <c r="E38" s="52" t="e">
        <f t="shared" si="9"/>
        <v>#REF!</v>
      </c>
      <c r="F38" s="5" t="e">
        <f>SUM(Scoresheet!$C38:$E38)</f>
        <v>#REF!</v>
      </c>
      <c r="G38" s="9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>
      <c r="A39" s="5"/>
      <c r="B39" s="13" t="s">
        <v>217</v>
      </c>
      <c r="C39" s="52" t="e">
        <f t="shared" si="8"/>
        <v>#REF!</v>
      </c>
      <c r="D39" s="52" t="e">
        <f t="shared" ref="D39:E39" si="10">#REF!</f>
        <v>#REF!</v>
      </c>
      <c r="E39" s="52" t="e">
        <f t="shared" si="10"/>
        <v>#REF!</v>
      </c>
      <c r="F39" s="5" t="e">
        <f>SUM(Scoresheet!$C39:$E39)</f>
        <v>#REF!</v>
      </c>
      <c r="G39" s="9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1:17">
      <c r="A40" s="5"/>
      <c r="B40" s="13" t="s">
        <v>224</v>
      </c>
      <c r="C40" s="52" t="e">
        <f t="shared" ref="C40:E40" si="11">SUM(C24:C39)</f>
        <v>#REF!</v>
      </c>
      <c r="D40" s="52" t="e">
        <f t="shared" si="11"/>
        <v>#REF!</v>
      </c>
      <c r="E40" s="52" t="e">
        <f t="shared" si="11"/>
        <v>#REF!</v>
      </c>
      <c r="F40" s="9"/>
      <c r="G40" s="9"/>
      <c r="H40" s="5"/>
      <c r="I40" s="5"/>
      <c r="J40" s="5"/>
      <c r="K40" s="5"/>
      <c r="L40" s="5"/>
      <c r="M40" s="5"/>
      <c r="N40" s="5"/>
      <c r="O40" s="5"/>
      <c r="P40" s="5"/>
      <c r="Q40" s="5"/>
    </row>
    <row r="41" spans="1:17">
      <c r="A41" s="5"/>
      <c r="B41" s="51" t="s">
        <v>230</v>
      </c>
      <c r="C41" s="52" t="e">
        <f>RANK(Scoresheet!$C$40,Scoresheet!$C$40:$E$40)</f>
        <v>#REF!</v>
      </c>
      <c r="D41" s="52" t="e">
        <f>RANK(Scoresheet!$D$40,Scoresheet!$C$40:$E$40)</f>
        <v>#REF!</v>
      </c>
      <c r="E41" s="52" t="e">
        <f>RANK(Scoresheet!$E$40,Scoresheet!$C$40:$E$40)</f>
        <v>#REF!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</row>
  </sheetData>
  <mergeCells count="1">
    <mergeCell ref="B21:B2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workbookViewId="0"/>
  </sheetViews>
  <sheetFormatPr baseColWidth="10" defaultColWidth="17.33203125" defaultRowHeight="15" customHeight="1" x14ac:dyDescent="0"/>
  <cols>
    <col min="1" max="1" width="11.33203125" customWidth="1"/>
    <col min="2" max="2" width="10.5" customWidth="1"/>
    <col min="3" max="3" width="17.5" customWidth="1"/>
    <col min="4" max="17" width="11.33203125" customWidth="1"/>
  </cols>
  <sheetData>
    <row r="1" spans="1:17" ht="27" customHeight="1">
      <c r="A1" s="1"/>
      <c r="B1" s="6"/>
      <c r="C1" s="6" t="s">
        <v>13</v>
      </c>
      <c r="D1" s="6"/>
      <c r="E1" s="6"/>
      <c r="F1" s="6"/>
      <c r="G1" s="6"/>
      <c r="H1" s="6"/>
      <c r="I1" s="6"/>
      <c r="J1" s="6"/>
      <c r="K1" s="5"/>
      <c r="L1" s="5"/>
      <c r="M1" s="5"/>
      <c r="N1" s="5"/>
      <c r="O1" s="5"/>
      <c r="P1" s="5"/>
      <c r="Q1" s="5"/>
    </row>
    <row r="2" spans="1:17">
      <c r="A2" s="7"/>
      <c r="B2" s="7"/>
      <c r="C2" s="5"/>
      <c r="D2" s="5"/>
      <c r="E2" s="5"/>
      <c r="F2" s="17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ht="21" customHeight="1">
      <c r="A3" s="19"/>
      <c r="B3" s="19"/>
      <c r="C3" s="19"/>
      <c r="D3" s="5"/>
      <c r="E3" s="5"/>
      <c r="F3" s="17"/>
      <c r="G3" s="5"/>
      <c r="H3" s="19"/>
      <c r="I3" s="19"/>
      <c r="J3" s="19"/>
      <c r="K3" s="20"/>
      <c r="L3" s="20"/>
      <c r="M3" s="20"/>
      <c r="N3" s="5"/>
      <c r="O3" s="5"/>
      <c r="P3" s="5"/>
      <c r="Q3" s="5"/>
    </row>
    <row r="4" spans="1:17">
      <c r="A4" s="20" t="s">
        <v>32</v>
      </c>
      <c r="B4" s="20" t="s">
        <v>22</v>
      </c>
      <c r="C4" s="20" t="s">
        <v>25</v>
      </c>
      <c r="D4" s="7" t="s">
        <v>26</v>
      </c>
      <c r="E4" s="7" t="s">
        <v>36</v>
      </c>
      <c r="F4" s="7" t="s">
        <v>37</v>
      </c>
      <c r="G4" s="5"/>
      <c r="H4" s="15"/>
      <c r="I4" s="15"/>
      <c r="J4" s="15"/>
      <c r="K4" s="15"/>
      <c r="L4" s="15"/>
      <c r="M4" s="20"/>
      <c r="N4" s="5"/>
      <c r="O4" s="5"/>
      <c r="P4" s="5"/>
      <c r="Q4" s="5"/>
    </row>
    <row r="5" spans="1:17">
      <c r="A5" s="13">
        <v>1</v>
      </c>
      <c r="B5" s="14"/>
      <c r="C5" s="13"/>
      <c r="D5" s="13"/>
      <c r="E5" s="22"/>
      <c r="F5" s="14" t="s">
        <v>17</v>
      </c>
      <c r="G5" s="7">
        <v>5</v>
      </c>
      <c r="H5" s="7"/>
      <c r="I5" s="7"/>
      <c r="J5" s="7"/>
      <c r="K5" s="7"/>
      <c r="L5" s="20"/>
      <c r="M5" s="7"/>
      <c r="N5" s="5"/>
      <c r="O5" s="5"/>
      <c r="P5" s="5"/>
      <c r="Q5" s="5"/>
    </row>
    <row r="6" spans="1:17">
      <c r="A6" s="13">
        <v>2</v>
      </c>
      <c r="B6" s="14"/>
      <c r="C6" s="13"/>
      <c r="D6" s="13"/>
      <c r="E6" s="22"/>
      <c r="F6" s="14" t="s">
        <v>17</v>
      </c>
      <c r="G6" s="7">
        <v>3</v>
      </c>
      <c r="H6" s="7"/>
      <c r="I6" s="7"/>
      <c r="J6" s="7"/>
      <c r="K6" s="7"/>
      <c r="L6" s="20"/>
      <c r="M6" s="7"/>
      <c r="N6" s="5"/>
      <c r="O6" s="5"/>
      <c r="P6" s="5"/>
      <c r="Q6" s="5"/>
    </row>
    <row r="7" spans="1:17">
      <c r="A7" s="13">
        <v>3</v>
      </c>
      <c r="B7" s="14"/>
      <c r="C7" s="13"/>
      <c r="D7" s="13"/>
      <c r="E7" s="22"/>
      <c r="F7" s="14" t="s">
        <v>17</v>
      </c>
      <c r="G7" s="7">
        <v>2</v>
      </c>
      <c r="H7" s="7"/>
      <c r="I7" s="7"/>
      <c r="J7" s="7"/>
      <c r="K7" s="7"/>
      <c r="L7" s="20"/>
      <c r="M7" s="7"/>
      <c r="N7" s="5"/>
      <c r="O7" s="5"/>
      <c r="P7" s="5"/>
      <c r="Q7" s="5"/>
    </row>
    <row r="8" spans="1:17">
      <c r="A8" s="13">
        <v>4</v>
      </c>
      <c r="B8" s="14" t="s">
        <v>17</v>
      </c>
      <c r="C8" s="13" t="str">
        <f t="shared" ref="C8:C28" si="0">IF(ISNA(VLOOKUP(B8,athlete,2,FALSE)),"",VLOOKUP(B8,athlete,2,FALSE))</f>
        <v/>
      </c>
      <c r="D8" s="13" t="str">
        <f t="shared" ref="D8:D28" si="1">IF(ISNA(VLOOKUP(B8,athlete,4,FALSE)),"",VLOOKUP(B8,athlete,4,FALSE))</f>
        <v/>
      </c>
      <c r="E8" s="22" t="s">
        <v>17</v>
      </c>
      <c r="F8" s="14" t="s">
        <v>17</v>
      </c>
      <c r="G8" s="7">
        <v>1</v>
      </c>
      <c r="H8" s="7"/>
      <c r="I8" s="7"/>
      <c r="J8" s="7"/>
      <c r="K8" s="7"/>
      <c r="L8" s="20"/>
      <c r="M8" s="7"/>
      <c r="N8" s="5"/>
      <c r="O8" s="5"/>
      <c r="P8" s="5"/>
      <c r="Q8" s="5"/>
    </row>
    <row r="9" spans="1:17">
      <c r="A9" s="13">
        <v>5</v>
      </c>
      <c r="B9" s="14" t="s">
        <v>17</v>
      </c>
      <c r="C9" s="13" t="str">
        <f t="shared" si="0"/>
        <v/>
      </c>
      <c r="D9" s="13" t="str">
        <f t="shared" si="1"/>
        <v/>
      </c>
      <c r="E9" s="22" t="s">
        <v>17</v>
      </c>
      <c r="F9" s="14" t="s">
        <v>17</v>
      </c>
      <c r="G9" s="5"/>
      <c r="H9" s="7"/>
      <c r="I9" s="7"/>
      <c r="J9" s="7"/>
      <c r="K9" s="7"/>
      <c r="L9" s="20"/>
      <c r="M9" s="20"/>
      <c r="N9" s="5"/>
      <c r="O9" s="5"/>
      <c r="P9" s="5"/>
      <c r="Q9" s="5"/>
    </row>
    <row r="10" spans="1:17">
      <c r="A10" s="13">
        <v>6</v>
      </c>
      <c r="B10" s="14" t="s">
        <v>17</v>
      </c>
      <c r="C10" s="13" t="str">
        <f t="shared" si="0"/>
        <v/>
      </c>
      <c r="D10" s="13" t="str">
        <f t="shared" si="1"/>
        <v/>
      </c>
      <c r="E10" s="32"/>
      <c r="F10" s="13"/>
      <c r="G10" s="5"/>
      <c r="H10" s="7"/>
      <c r="I10" s="7"/>
      <c r="J10" s="7"/>
      <c r="K10" s="7"/>
      <c r="L10" s="20"/>
      <c r="M10" s="20"/>
      <c r="N10" s="5"/>
      <c r="O10" s="5"/>
      <c r="P10" s="5"/>
      <c r="Q10" s="5"/>
    </row>
    <row r="11" spans="1:17">
      <c r="A11" s="13">
        <v>7</v>
      </c>
      <c r="B11" s="13"/>
      <c r="C11" s="13" t="str">
        <f t="shared" si="0"/>
        <v/>
      </c>
      <c r="D11" s="13" t="str">
        <f t="shared" si="1"/>
        <v/>
      </c>
      <c r="E11" s="32"/>
      <c r="F11" s="13"/>
      <c r="G11" s="5"/>
      <c r="H11" s="7"/>
      <c r="I11" s="7"/>
      <c r="J11" s="7"/>
      <c r="K11" s="7"/>
      <c r="L11" s="20"/>
      <c r="M11" s="20"/>
      <c r="N11" s="5"/>
      <c r="O11" s="5"/>
      <c r="P11" s="5"/>
      <c r="Q11" s="5"/>
    </row>
    <row r="12" spans="1:17">
      <c r="A12" s="13">
        <v>8</v>
      </c>
      <c r="B12" s="13"/>
      <c r="C12" s="13" t="str">
        <f t="shared" si="0"/>
        <v/>
      </c>
      <c r="D12" s="13" t="str">
        <f t="shared" si="1"/>
        <v/>
      </c>
      <c r="E12" s="32"/>
      <c r="F12" s="13"/>
      <c r="G12" s="5"/>
      <c r="H12" s="7"/>
      <c r="I12" s="7"/>
      <c r="J12" s="7"/>
      <c r="K12" s="7"/>
      <c r="L12" s="20"/>
      <c r="M12" s="20"/>
      <c r="N12" s="5"/>
      <c r="O12" s="5"/>
      <c r="P12" s="5"/>
      <c r="Q12" s="5"/>
    </row>
    <row r="13" spans="1:17">
      <c r="A13" s="13">
        <v>9</v>
      </c>
      <c r="B13" s="13"/>
      <c r="C13" s="13" t="str">
        <f t="shared" si="0"/>
        <v/>
      </c>
      <c r="D13" s="13" t="str">
        <f t="shared" si="1"/>
        <v/>
      </c>
      <c r="E13" s="32"/>
      <c r="F13" s="13"/>
      <c r="G13" s="5"/>
      <c r="H13" s="7"/>
      <c r="I13" s="7"/>
      <c r="J13" s="7"/>
      <c r="K13" s="7"/>
      <c r="L13" s="20"/>
      <c r="M13" s="20"/>
      <c r="N13" s="5"/>
      <c r="O13" s="5"/>
      <c r="P13" s="5"/>
      <c r="Q13" s="5"/>
    </row>
    <row r="14" spans="1:17">
      <c r="A14" s="13">
        <v>10</v>
      </c>
      <c r="B14" s="13"/>
      <c r="C14" s="13" t="str">
        <f t="shared" si="0"/>
        <v/>
      </c>
      <c r="D14" s="13" t="str">
        <f t="shared" si="1"/>
        <v/>
      </c>
      <c r="E14" s="32"/>
      <c r="F14" s="13"/>
      <c r="G14" s="5"/>
      <c r="H14" s="7"/>
      <c r="I14" s="7"/>
      <c r="J14" s="7"/>
      <c r="K14" s="7"/>
      <c r="L14" s="20"/>
      <c r="M14" s="20"/>
      <c r="N14" s="5"/>
      <c r="O14" s="5"/>
      <c r="P14" s="5"/>
      <c r="Q14" s="5"/>
    </row>
    <row r="15" spans="1:17">
      <c r="A15" s="13">
        <v>11</v>
      </c>
      <c r="B15" s="13"/>
      <c r="C15" s="13" t="str">
        <f t="shared" si="0"/>
        <v/>
      </c>
      <c r="D15" s="13" t="str">
        <f t="shared" si="1"/>
        <v/>
      </c>
      <c r="E15" s="32"/>
      <c r="F15" s="13"/>
      <c r="G15" s="5"/>
      <c r="H15" s="7"/>
      <c r="I15" s="7"/>
      <c r="J15" s="7"/>
      <c r="K15" s="7"/>
      <c r="L15" s="20"/>
      <c r="M15" s="20"/>
      <c r="N15" s="5"/>
      <c r="O15" s="5"/>
      <c r="P15" s="5"/>
      <c r="Q15" s="5"/>
    </row>
    <row r="16" spans="1:17">
      <c r="A16" s="13">
        <v>12</v>
      </c>
      <c r="B16" s="13"/>
      <c r="C16" s="13" t="str">
        <f t="shared" si="0"/>
        <v/>
      </c>
      <c r="D16" s="13" t="str">
        <f t="shared" si="1"/>
        <v/>
      </c>
      <c r="E16" s="32"/>
      <c r="F16" s="13"/>
      <c r="G16" s="5"/>
      <c r="H16" s="7"/>
      <c r="I16" s="7"/>
      <c r="J16" s="7"/>
      <c r="K16" s="7"/>
      <c r="L16" s="20"/>
      <c r="M16" s="20"/>
      <c r="N16" s="5"/>
      <c r="O16" s="5"/>
      <c r="P16" s="5"/>
      <c r="Q16" s="5"/>
    </row>
    <row r="17" spans="1:17">
      <c r="A17" s="13">
        <v>13</v>
      </c>
      <c r="B17" s="13"/>
      <c r="C17" s="13" t="str">
        <f t="shared" si="0"/>
        <v/>
      </c>
      <c r="D17" s="13" t="str">
        <f t="shared" si="1"/>
        <v/>
      </c>
      <c r="E17" s="32"/>
      <c r="F17" s="13"/>
      <c r="G17" s="5"/>
      <c r="H17" s="7"/>
      <c r="I17" s="7"/>
      <c r="J17" s="7"/>
      <c r="K17" s="7"/>
      <c r="L17" s="20"/>
      <c r="M17" s="20"/>
      <c r="N17" s="5"/>
      <c r="O17" s="5"/>
      <c r="P17" s="5"/>
      <c r="Q17" s="5"/>
    </row>
    <row r="18" spans="1:17">
      <c r="A18" s="13">
        <v>14</v>
      </c>
      <c r="B18" s="13"/>
      <c r="C18" s="13" t="str">
        <f t="shared" si="0"/>
        <v/>
      </c>
      <c r="D18" s="13" t="str">
        <f t="shared" si="1"/>
        <v/>
      </c>
      <c r="E18" s="32"/>
      <c r="F18" s="13"/>
      <c r="G18" s="5"/>
      <c r="H18" s="7"/>
      <c r="I18" s="7"/>
      <c r="J18" s="7"/>
      <c r="K18" s="7"/>
      <c r="L18" s="20"/>
      <c r="M18" s="20"/>
      <c r="N18" s="5"/>
      <c r="O18" s="5"/>
      <c r="P18" s="5"/>
      <c r="Q18" s="5"/>
    </row>
    <row r="19" spans="1:17">
      <c r="A19" s="13">
        <v>15</v>
      </c>
      <c r="B19" s="13"/>
      <c r="C19" s="13" t="str">
        <f t="shared" si="0"/>
        <v/>
      </c>
      <c r="D19" s="13" t="str">
        <f t="shared" si="1"/>
        <v/>
      </c>
      <c r="E19" s="32"/>
      <c r="F19" s="13"/>
      <c r="G19" s="5"/>
      <c r="H19" s="7"/>
      <c r="I19" s="7"/>
      <c r="J19" s="7"/>
      <c r="K19" s="7"/>
      <c r="L19" s="20"/>
      <c r="M19" s="20"/>
      <c r="N19" s="5"/>
      <c r="O19" s="5"/>
      <c r="P19" s="5"/>
      <c r="Q19" s="5"/>
    </row>
    <row r="20" spans="1:17">
      <c r="A20" s="13">
        <v>16</v>
      </c>
      <c r="B20" s="13"/>
      <c r="C20" s="13" t="str">
        <f t="shared" si="0"/>
        <v/>
      </c>
      <c r="D20" s="13" t="str">
        <f t="shared" si="1"/>
        <v/>
      </c>
      <c r="E20" s="32"/>
      <c r="F20" s="13"/>
      <c r="G20" s="5"/>
      <c r="H20" s="7"/>
      <c r="I20" s="7"/>
      <c r="J20" s="7"/>
      <c r="K20" s="7"/>
      <c r="L20" s="20"/>
      <c r="M20" s="20"/>
      <c r="N20" s="5"/>
      <c r="O20" s="5"/>
      <c r="P20" s="5"/>
      <c r="Q20" s="5"/>
    </row>
    <row r="21" spans="1:17">
      <c r="A21" s="13">
        <v>17</v>
      </c>
      <c r="B21" s="13"/>
      <c r="C21" s="13" t="str">
        <f t="shared" si="0"/>
        <v/>
      </c>
      <c r="D21" s="13" t="str">
        <f t="shared" si="1"/>
        <v/>
      </c>
      <c r="E21" s="32"/>
      <c r="F21" s="13"/>
      <c r="G21" s="5"/>
      <c r="H21" s="7"/>
      <c r="I21" s="7"/>
      <c r="J21" s="7"/>
      <c r="K21" s="7"/>
      <c r="L21" s="20"/>
      <c r="M21" s="20"/>
      <c r="N21" s="5"/>
      <c r="O21" s="5"/>
      <c r="P21" s="5"/>
      <c r="Q21" s="5"/>
    </row>
    <row r="22" spans="1:17">
      <c r="A22" s="13">
        <v>18</v>
      </c>
      <c r="B22" s="13"/>
      <c r="C22" s="13" t="str">
        <f t="shared" si="0"/>
        <v/>
      </c>
      <c r="D22" s="13" t="str">
        <f t="shared" si="1"/>
        <v/>
      </c>
      <c r="E22" s="32"/>
      <c r="F22" s="13"/>
      <c r="G22" s="5"/>
      <c r="H22" s="7"/>
      <c r="I22" s="7"/>
      <c r="J22" s="7"/>
      <c r="K22" s="7"/>
      <c r="L22" s="20"/>
      <c r="M22" s="20"/>
      <c r="N22" s="5"/>
      <c r="O22" s="5"/>
      <c r="P22" s="5"/>
      <c r="Q22" s="5"/>
    </row>
    <row r="23" spans="1:17">
      <c r="A23" s="13">
        <v>19</v>
      </c>
      <c r="B23" s="13"/>
      <c r="C23" s="13" t="str">
        <f t="shared" si="0"/>
        <v/>
      </c>
      <c r="D23" s="13" t="str">
        <f t="shared" si="1"/>
        <v/>
      </c>
      <c r="E23" s="32"/>
      <c r="F23" s="13"/>
      <c r="G23" s="5"/>
      <c r="H23" s="7"/>
      <c r="I23" s="7"/>
      <c r="J23" s="7"/>
      <c r="K23" s="7"/>
      <c r="L23" s="20"/>
      <c r="M23" s="20"/>
      <c r="N23" s="5"/>
      <c r="O23" s="5"/>
      <c r="P23" s="5"/>
      <c r="Q23" s="5"/>
    </row>
    <row r="24" spans="1:17">
      <c r="A24" s="13">
        <v>20</v>
      </c>
      <c r="B24" s="13"/>
      <c r="C24" s="13" t="str">
        <f t="shared" si="0"/>
        <v/>
      </c>
      <c r="D24" s="13" t="str">
        <f t="shared" si="1"/>
        <v/>
      </c>
      <c r="E24" s="32"/>
      <c r="F24" s="13"/>
      <c r="G24" s="5"/>
      <c r="H24" s="7"/>
      <c r="I24" s="7"/>
      <c r="J24" s="7"/>
      <c r="K24" s="7"/>
      <c r="L24" s="20"/>
      <c r="M24" s="20"/>
      <c r="N24" s="5"/>
      <c r="O24" s="5"/>
      <c r="P24" s="5"/>
      <c r="Q24" s="5"/>
    </row>
    <row r="25" spans="1:17">
      <c r="A25" s="13">
        <v>21</v>
      </c>
      <c r="B25" s="13"/>
      <c r="C25" s="13" t="str">
        <f t="shared" si="0"/>
        <v/>
      </c>
      <c r="D25" s="13" t="str">
        <f t="shared" si="1"/>
        <v/>
      </c>
      <c r="E25" s="32"/>
      <c r="F25" s="13"/>
      <c r="G25" s="5"/>
      <c r="H25" s="7"/>
      <c r="I25" s="7"/>
      <c r="J25" s="7"/>
      <c r="K25" s="7"/>
      <c r="L25" s="20"/>
      <c r="M25" s="20"/>
      <c r="N25" s="5"/>
      <c r="O25" s="5"/>
      <c r="P25" s="5"/>
      <c r="Q25" s="5"/>
    </row>
    <row r="26" spans="1:17">
      <c r="A26" s="13">
        <v>22</v>
      </c>
      <c r="B26" s="13"/>
      <c r="C26" s="13" t="str">
        <f t="shared" si="0"/>
        <v/>
      </c>
      <c r="D26" s="13" t="str">
        <f t="shared" si="1"/>
        <v/>
      </c>
      <c r="E26" s="32"/>
      <c r="F26" s="13"/>
      <c r="G26" s="5"/>
      <c r="H26" s="7"/>
      <c r="I26" s="7"/>
      <c r="J26" s="7"/>
      <c r="K26" s="7"/>
      <c r="L26" s="20"/>
      <c r="M26" s="20"/>
      <c r="N26" s="5"/>
      <c r="O26" s="5"/>
      <c r="P26" s="5"/>
      <c r="Q26" s="5"/>
    </row>
    <row r="27" spans="1:17">
      <c r="A27" s="13">
        <v>23</v>
      </c>
      <c r="B27" s="13"/>
      <c r="C27" s="13" t="str">
        <f t="shared" si="0"/>
        <v/>
      </c>
      <c r="D27" s="13" t="str">
        <f t="shared" si="1"/>
        <v/>
      </c>
      <c r="E27" s="32"/>
      <c r="F27" s="13"/>
      <c r="G27" s="5"/>
      <c r="H27" s="7"/>
      <c r="I27" s="7"/>
      <c r="J27" s="7"/>
      <c r="K27" s="7"/>
      <c r="L27" s="20"/>
      <c r="M27" s="20"/>
      <c r="N27" s="5"/>
      <c r="O27" s="5"/>
      <c r="P27" s="5"/>
      <c r="Q27" s="5"/>
    </row>
    <row r="28" spans="1:17">
      <c r="A28" s="13">
        <v>24</v>
      </c>
      <c r="B28" s="13"/>
      <c r="C28" s="13" t="str">
        <f t="shared" si="0"/>
        <v/>
      </c>
      <c r="D28" s="13" t="str">
        <f t="shared" si="1"/>
        <v/>
      </c>
      <c r="E28" s="32"/>
      <c r="F28" s="13"/>
      <c r="G28" s="5"/>
      <c r="H28" s="7"/>
      <c r="I28" s="7"/>
      <c r="J28" s="7"/>
      <c r="K28" s="7"/>
      <c r="L28" s="20"/>
      <c r="M28" s="20"/>
      <c r="N28" s="5"/>
      <c r="O28" s="5"/>
      <c r="P28" s="5"/>
      <c r="Q28" s="5"/>
    </row>
    <row r="29" spans="1:17">
      <c r="A29" s="7"/>
      <c r="B29" s="7"/>
      <c r="C29" s="5"/>
      <c r="D29" s="5"/>
      <c r="E29" s="5"/>
      <c r="F29" s="55"/>
      <c r="G29" s="5"/>
      <c r="H29" s="20"/>
      <c r="I29" s="20"/>
      <c r="J29" s="20"/>
      <c r="K29" s="20"/>
      <c r="L29" s="20"/>
      <c r="M29" s="20"/>
      <c r="N29" s="5"/>
      <c r="O29" s="5"/>
      <c r="P29" s="5"/>
      <c r="Q29" s="5"/>
    </row>
    <row r="30" spans="1:17">
      <c r="A30" s="7"/>
      <c r="B30" s="7"/>
      <c r="C30" s="5"/>
      <c r="D30" s="5"/>
      <c r="E30" s="5"/>
      <c r="F30" s="5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</row>
    <row r="31" spans="1:17">
      <c r="A31" s="7"/>
      <c r="B31" s="7"/>
      <c r="C31" s="10" t="s">
        <v>251</v>
      </c>
      <c r="D31" s="10"/>
      <c r="E31" s="5"/>
      <c r="F31" s="5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</row>
    <row r="32" spans="1:17">
      <c r="A32" s="7"/>
      <c r="B32" s="7"/>
      <c r="C32" s="12" t="s">
        <v>14</v>
      </c>
      <c r="D32" s="14">
        <v>0</v>
      </c>
      <c r="E32" s="5"/>
      <c r="F32" s="5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</row>
    <row r="33" spans="1:17">
      <c r="A33" s="7"/>
      <c r="B33" s="7"/>
      <c r="C33" s="25" t="s">
        <v>9</v>
      </c>
      <c r="D33" s="14">
        <v>0</v>
      </c>
      <c r="E33" s="5"/>
      <c r="F33" s="5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</row>
    <row r="34" spans="1:17">
      <c r="A34" s="7"/>
      <c r="B34" s="7"/>
      <c r="C34" s="12" t="s">
        <v>15</v>
      </c>
      <c r="D34" s="14">
        <v>0</v>
      </c>
      <c r="E34" s="5"/>
      <c r="F34" s="5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</row>
    <row r="35" spans="1:17">
      <c r="A35" s="7"/>
      <c r="B35" s="7"/>
      <c r="C35" s="7"/>
      <c r="D35" s="7"/>
      <c r="E35" s="5"/>
      <c r="F35" s="5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17">
      <c r="A36" s="7"/>
      <c r="B36" s="7"/>
      <c r="C36" s="7"/>
      <c r="D36" s="7"/>
      <c r="E36" s="5"/>
      <c r="F36" s="5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>
      <c r="A37" s="7"/>
      <c r="B37" s="7"/>
      <c r="C37" s="10" t="s">
        <v>7</v>
      </c>
      <c r="D37" s="10"/>
      <c r="E37" s="5"/>
      <c r="F37" s="5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</row>
    <row r="38" spans="1:17">
      <c r="A38" s="7"/>
      <c r="B38" s="7"/>
      <c r="C38" s="12" t="s">
        <v>14</v>
      </c>
      <c r="D38" s="14" t="s">
        <v>17</v>
      </c>
      <c r="E38" s="5" t="s">
        <v>17</v>
      </c>
      <c r="F38" s="5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>
      <c r="A39" s="7"/>
      <c r="B39" s="7"/>
      <c r="C39" s="25" t="s">
        <v>9</v>
      </c>
      <c r="D39" s="14" t="s">
        <v>17</v>
      </c>
      <c r="E39" s="5"/>
      <c r="F39" s="5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1:17">
      <c r="A40" s="7"/>
      <c r="B40" s="7"/>
      <c r="C40" s="12" t="s">
        <v>15</v>
      </c>
      <c r="D40" s="13" t="s">
        <v>17</v>
      </c>
      <c r="E40" s="5"/>
      <c r="F40" s="5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</row>
    <row r="41" spans="1:17">
      <c r="A41" s="7"/>
      <c r="B41" s="7"/>
      <c r="C41" s="5"/>
      <c r="D41" s="5"/>
      <c r="E41" s="5"/>
      <c r="F41" s="5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workbookViewId="0"/>
  </sheetViews>
  <sheetFormatPr baseColWidth="10" defaultColWidth="17.33203125" defaultRowHeight="15" customHeight="1" x14ac:dyDescent="0"/>
  <cols>
    <col min="1" max="1" width="11.33203125" customWidth="1"/>
    <col min="2" max="3" width="7.83203125" customWidth="1"/>
    <col min="4" max="4" width="19.5" customWidth="1"/>
    <col min="5" max="16" width="11.33203125" customWidth="1"/>
  </cols>
  <sheetData>
    <row r="1" spans="1:16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22.5" customHeight="1">
      <c r="A3" s="95" t="s">
        <v>11</v>
      </c>
      <c r="B3" s="96"/>
      <c r="C3" s="96"/>
      <c r="D3" s="96"/>
      <c r="E3" s="96"/>
      <c r="F3" s="97" t="s">
        <v>62</v>
      </c>
      <c r="G3" s="96"/>
      <c r="H3" s="96"/>
      <c r="I3" s="96"/>
      <c r="J3" s="5"/>
      <c r="K3" s="5"/>
      <c r="L3" s="5"/>
      <c r="M3" s="5"/>
      <c r="N3" s="5"/>
      <c r="O3" s="5"/>
      <c r="P3" s="5"/>
    </row>
    <row r="4" spans="1:16">
      <c r="A4" s="7" t="s">
        <v>17</v>
      </c>
      <c r="B4" s="7" t="s">
        <v>32</v>
      </c>
      <c r="C4" s="7" t="s">
        <v>22</v>
      </c>
      <c r="D4" s="7" t="s">
        <v>26</v>
      </c>
      <c r="E4" s="5" t="s">
        <v>36</v>
      </c>
      <c r="F4" s="7" t="s">
        <v>65</v>
      </c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>
      <c r="A5" s="5"/>
      <c r="B5" s="13">
        <v>1</v>
      </c>
      <c r="C5" s="14">
        <v>300</v>
      </c>
      <c r="D5" s="14" t="s">
        <v>14</v>
      </c>
      <c r="E5" s="22" t="s">
        <v>68</v>
      </c>
      <c r="F5" s="7">
        <v>5</v>
      </c>
      <c r="G5" s="5"/>
      <c r="H5" s="5"/>
      <c r="I5" s="5"/>
      <c r="J5" s="5"/>
      <c r="K5" s="5"/>
      <c r="L5" s="5"/>
      <c r="M5" s="5"/>
      <c r="N5" s="5"/>
      <c r="O5" s="5"/>
      <c r="P5" s="5"/>
    </row>
    <row r="6" spans="1:16">
      <c r="A6" s="5"/>
      <c r="B6" s="13">
        <v>2</v>
      </c>
      <c r="C6" s="14">
        <v>301</v>
      </c>
      <c r="D6" s="14" t="s">
        <v>15</v>
      </c>
      <c r="E6" s="22" t="s">
        <v>71</v>
      </c>
      <c r="F6" s="7">
        <v>3</v>
      </c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>
      <c r="A7" s="5"/>
      <c r="B7" s="13">
        <v>3</v>
      </c>
      <c r="C7" s="14">
        <v>300</v>
      </c>
      <c r="D7" s="31" t="str">
        <f t="shared" ref="D7:D12" si="0">IF(ISNA(VLOOKUP(C7,athlete,2,FALSE)),"",VLOOKUP(C7,athlete,2,FALSE))</f>
        <v>Glenbard North</v>
      </c>
      <c r="E7" s="22" t="s">
        <v>183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>
      <c r="A8" s="5"/>
      <c r="B8" s="13">
        <v>4</v>
      </c>
      <c r="C8" s="14">
        <v>301</v>
      </c>
      <c r="D8" s="31" t="str">
        <f t="shared" si="0"/>
        <v>South Elgin</v>
      </c>
      <c r="E8" s="22" t="s">
        <v>187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6">
      <c r="A9" s="5"/>
      <c r="B9" s="13">
        <v>5</v>
      </c>
      <c r="C9" s="13"/>
      <c r="D9" s="13" t="str">
        <f t="shared" si="0"/>
        <v/>
      </c>
      <c r="E9" s="32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>
      <c r="A10" s="5"/>
      <c r="B10" s="13">
        <v>6</v>
      </c>
      <c r="C10" s="13"/>
      <c r="D10" s="13" t="str">
        <f t="shared" si="0"/>
        <v/>
      </c>
      <c r="E10" s="32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5"/>
      <c r="B11" s="13">
        <v>7</v>
      </c>
      <c r="C11" s="13"/>
      <c r="D11" s="13" t="str">
        <f t="shared" si="0"/>
        <v/>
      </c>
      <c r="E11" s="32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6">
      <c r="A12" s="5"/>
      <c r="B12" s="13">
        <v>8</v>
      </c>
      <c r="C12" s="13"/>
      <c r="D12" s="13" t="str">
        <f t="shared" si="0"/>
        <v/>
      </c>
      <c r="E12" s="32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>
      <c r="A14" s="7"/>
      <c r="B14" s="7"/>
      <c r="C14" s="7"/>
      <c r="D14" s="98" t="s">
        <v>5</v>
      </c>
      <c r="E14" s="96"/>
      <c r="F14" s="7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>
      <c r="A15" s="7"/>
      <c r="B15" s="7"/>
      <c r="C15" s="7"/>
      <c r="D15" s="12" t="s">
        <v>14</v>
      </c>
      <c r="E15" s="14">
        <v>5</v>
      </c>
      <c r="F15" s="7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>
      <c r="A16" s="5"/>
      <c r="B16" s="5"/>
      <c r="C16" s="5"/>
      <c r="D16" s="25" t="s">
        <v>9</v>
      </c>
      <c r="E16" s="14">
        <v>0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>
      <c r="A17" s="5"/>
      <c r="B17" s="5"/>
      <c r="C17" s="5"/>
      <c r="D17" s="12" t="s">
        <v>15</v>
      </c>
      <c r="E17" s="14">
        <v>3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>
      <c r="A18" s="7"/>
      <c r="B18" s="7"/>
      <c r="C18" s="7"/>
      <c r="D18" s="15"/>
      <c r="E18" s="7"/>
      <c r="F18" s="7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>
      <c r="A19" s="5"/>
      <c r="B19" s="5"/>
      <c r="C19" s="5"/>
      <c r="D19" s="5"/>
      <c r="E19" s="5" t="s">
        <v>17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6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6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1:16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</sheetData>
  <mergeCells count="3">
    <mergeCell ref="F3:I3"/>
    <mergeCell ref="D14:E14"/>
    <mergeCell ref="A3:E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workbookViewId="0"/>
  </sheetViews>
  <sheetFormatPr baseColWidth="10" defaultColWidth="17.33203125" defaultRowHeight="15" customHeight="1" x14ac:dyDescent="0"/>
  <cols>
    <col min="1" max="3" width="11.33203125" customWidth="1"/>
    <col min="4" max="4" width="23.33203125" customWidth="1"/>
    <col min="5" max="17" width="11.33203125" customWidth="1"/>
  </cols>
  <sheetData>
    <row r="1" spans="1:17" ht="22.5" customHeight="1">
      <c r="A1" s="99"/>
      <c r="B1" s="96"/>
      <c r="C1" s="96"/>
      <c r="D1" s="96"/>
      <c r="E1" s="96"/>
      <c r="F1" s="96"/>
      <c r="G1" s="96"/>
      <c r="H1" s="96"/>
      <c r="I1" s="96"/>
      <c r="J1" s="96"/>
      <c r="K1" s="5"/>
      <c r="L1" s="5"/>
      <c r="M1" s="5"/>
      <c r="N1" s="5"/>
      <c r="O1" s="5"/>
      <c r="P1" s="5"/>
      <c r="Q1" s="5"/>
    </row>
    <row r="2" spans="1:17">
      <c r="A2" s="7"/>
      <c r="B2" s="7"/>
      <c r="C2" s="7"/>
      <c r="D2" s="7"/>
      <c r="E2" s="5"/>
      <c r="F2" s="7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>
      <c r="A3" s="7"/>
      <c r="B3" s="7"/>
      <c r="C3" s="7"/>
      <c r="D3" s="7"/>
      <c r="E3" s="5"/>
      <c r="F3" s="7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ht="22.5" customHeight="1">
      <c r="A4" s="95" t="s">
        <v>8</v>
      </c>
      <c r="B4" s="96"/>
      <c r="C4" s="96"/>
      <c r="D4" s="96"/>
      <c r="E4" s="97" t="s">
        <v>62</v>
      </c>
      <c r="F4" s="96"/>
      <c r="G4" s="96"/>
      <c r="H4" s="96"/>
      <c r="I4" s="20"/>
      <c r="J4" s="5"/>
      <c r="K4" s="5"/>
      <c r="L4" s="5"/>
      <c r="M4" s="5"/>
      <c r="N4" s="5"/>
      <c r="O4" s="5"/>
      <c r="P4" s="5"/>
      <c r="Q4" s="5"/>
    </row>
    <row r="5" spans="1:17">
      <c r="A5" s="7" t="s">
        <v>32</v>
      </c>
      <c r="B5" s="7" t="s">
        <v>81</v>
      </c>
      <c r="C5" s="7" t="s">
        <v>22</v>
      </c>
      <c r="D5" s="7" t="s">
        <v>26</v>
      </c>
      <c r="E5" s="7" t="s">
        <v>36</v>
      </c>
      <c r="F5" s="7" t="s">
        <v>65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7">
      <c r="A6" s="13">
        <v>1</v>
      </c>
      <c r="B6" s="13">
        <v>1</v>
      </c>
      <c r="C6" s="14">
        <v>300</v>
      </c>
      <c r="D6" s="31" t="str">
        <f>IF(ISNA(VLOOKUP(C6,athlete,2,FALSE)),"",VLOOKUP(C6,athlete,2,FALSE))</f>
        <v>Glenbard North</v>
      </c>
      <c r="E6" s="14" t="s">
        <v>181</v>
      </c>
      <c r="F6" s="7">
        <v>5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>
      <c r="A7" s="13">
        <v>2</v>
      </c>
      <c r="B7" s="13">
        <v>2</v>
      </c>
      <c r="C7" s="14">
        <v>301</v>
      </c>
      <c r="D7" s="31" t="str">
        <f>IF(ISNA(VLOOKUP(C7,athlete,2,FALSE)),"",VLOOKUP(C7,athlete,2,FALSE))</f>
        <v>South Elgin</v>
      </c>
      <c r="E7" s="14" t="s">
        <v>186</v>
      </c>
      <c r="F7" s="7">
        <v>3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17">
      <c r="A8" s="13">
        <v>3</v>
      </c>
      <c r="B8" s="13">
        <v>3</v>
      </c>
      <c r="C8" s="14">
        <v>300</v>
      </c>
      <c r="D8" s="31" t="str">
        <f>IF(ISNA(VLOOKUP(C8,athlete,2,FALSE)),"",VLOOKUP(C8,athlete,2,FALSE))</f>
        <v>Glenbard North</v>
      </c>
      <c r="E8" s="14" t="s">
        <v>189</v>
      </c>
      <c r="F8" s="7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17">
      <c r="A9" s="13">
        <v>4</v>
      </c>
      <c r="B9" s="13">
        <v>4</v>
      </c>
      <c r="C9" s="14">
        <v>301</v>
      </c>
      <c r="D9" s="31" t="str">
        <f>IF(ISNA(VLOOKUP(C9,athlete,2,FALSE)),"",VLOOKUP(C9,athlete,2,FALSE))</f>
        <v>South Elgin</v>
      </c>
      <c r="E9" s="14" t="s">
        <v>190</v>
      </c>
      <c r="F9" s="7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13">
        <v>5</v>
      </c>
      <c r="B10" s="13">
        <v>1</v>
      </c>
      <c r="C10" s="14">
        <v>302</v>
      </c>
      <c r="D10" s="31" t="str">
        <f>IF(ISNA(VLOOKUP(C10,athlete,2,FALSE)),"",VLOOKUP(C10,athlete,2,FALSE))</f>
        <v>East Aurora</v>
      </c>
      <c r="E10" s="14" t="s">
        <v>193</v>
      </c>
      <c r="F10" s="7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3">
        <v>6</v>
      </c>
      <c r="B11" s="13">
        <v>2</v>
      </c>
      <c r="C11" s="63">
        <v>300</v>
      </c>
      <c r="D11" s="63" t="s">
        <v>14</v>
      </c>
      <c r="E11" s="63" t="s">
        <v>265</v>
      </c>
      <c r="F11" s="7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7">
      <c r="A12" s="13">
        <v>7</v>
      </c>
      <c r="B12" s="13">
        <v>3</v>
      </c>
      <c r="C12" s="72">
        <v>300</v>
      </c>
      <c r="D12" s="76" t="str">
        <f t="shared" ref="D12:D17" si="0">IF(ISNA(VLOOKUP(C12,athlete,2,FALSE)),"",VLOOKUP(C12,athlete,2,FALSE))</f>
        <v>Glenbard North</v>
      </c>
      <c r="E12" s="72" t="s">
        <v>353</v>
      </c>
      <c r="F12" s="7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>
      <c r="A13" s="13">
        <v>8</v>
      </c>
      <c r="B13" s="13">
        <v>4</v>
      </c>
      <c r="C13" s="14">
        <v>301</v>
      </c>
      <c r="D13" s="31" t="str">
        <f t="shared" si="0"/>
        <v>South Elgin</v>
      </c>
      <c r="E13" s="14" t="s">
        <v>367</v>
      </c>
      <c r="F13" s="7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7">
      <c r="A14" s="13">
        <v>9</v>
      </c>
      <c r="B14" s="13">
        <v>1</v>
      </c>
      <c r="C14" s="14">
        <v>301</v>
      </c>
      <c r="D14" s="31" t="str">
        <f t="shared" si="0"/>
        <v>South Elgin</v>
      </c>
      <c r="E14" s="14" t="s">
        <v>377</v>
      </c>
      <c r="F14" s="7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7">
      <c r="A15" s="13">
        <v>10</v>
      </c>
      <c r="B15" s="13">
        <v>2</v>
      </c>
      <c r="C15" s="14">
        <v>301</v>
      </c>
      <c r="D15" s="31" t="str">
        <f t="shared" si="0"/>
        <v>South Elgin</v>
      </c>
      <c r="E15" s="14" t="s">
        <v>389</v>
      </c>
      <c r="F15" s="7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>
      <c r="A16" s="13">
        <v>11</v>
      </c>
      <c r="B16" s="13">
        <v>3</v>
      </c>
      <c r="C16" s="14">
        <v>301</v>
      </c>
      <c r="D16" s="31" t="str">
        <f t="shared" si="0"/>
        <v>South Elgin</v>
      </c>
      <c r="E16" s="14" t="s">
        <v>401</v>
      </c>
      <c r="F16" s="7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>
      <c r="A17" s="13">
        <v>12</v>
      </c>
      <c r="B17" s="13">
        <v>4</v>
      </c>
      <c r="C17" s="14">
        <v>301</v>
      </c>
      <c r="D17" s="31" t="str">
        <f t="shared" si="0"/>
        <v>South Elgin</v>
      </c>
      <c r="E17" s="14" t="s">
        <v>416</v>
      </c>
      <c r="F17" s="7"/>
      <c r="G17" s="5" t="s">
        <v>17</v>
      </c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>
      <c r="A18" s="7"/>
      <c r="B18" s="7"/>
      <c r="C18" s="7"/>
      <c r="D18" s="7"/>
      <c r="E18" s="54"/>
      <c r="F18" s="7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17">
      <c r="A19" s="7" t="s">
        <v>17</v>
      </c>
      <c r="B19" s="7"/>
      <c r="C19" s="7"/>
      <c r="D19" s="98" t="s">
        <v>5</v>
      </c>
      <c r="E19" s="96"/>
      <c r="F19" s="7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>
      <c r="A20" s="7"/>
      <c r="B20" s="7"/>
      <c r="C20" s="7"/>
      <c r="D20" s="12" t="s">
        <v>14</v>
      </c>
      <c r="E20" s="14">
        <v>5</v>
      </c>
      <c r="F20" s="7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>
      <c r="A21" s="7"/>
      <c r="B21" s="7"/>
      <c r="C21" s="7"/>
      <c r="D21" s="25" t="s">
        <v>9</v>
      </c>
      <c r="E21" s="14">
        <v>0</v>
      </c>
      <c r="F21" s="7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>
      <c r="A22" s="7"/>
      <c r="B22" s="7"/>
      <c r="C22" s="7"/>
      <c r="D22" s="12" t="s">
        <v>15</v>
      </c>
      <c r="E22" s="14">
        <v>3</v>
      </c>
      <c r="F22" s="7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>
      <c r="A23" s="7"/>
      <c r="B23" s="7"/>
      <c r="C23" s="7"/>
      <c r="D23" s="15"/>
      <c r="E23" s="7"/>
      <c r="F23" s="7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1:17">
      <c r="A24" s="5"/>
      <c r="B24" s="5"/>
      <c r="C24" s="5"/>
      <c r="D24" s="7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</row>
    <row r="25" spans="1:17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</row>
  </sheetData>
  <mergeCells count="4">
    <mergeCell ref="A1:J1"/>
    <mergeCell ref="A4:D4"/>
    <mergeCell ref="E4:H4"/>
    <mergeCell ref="D19:E19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workbookViewId="0"/>
  </sheetViews>
  <sheetFormatPr baseColWidth="10" defaultColWidth="17.33203125" defaultRowHeight="15" customHeight="1" x14ac:dyDescent="0"/>
  <cols>
    <col min="1" max="3" width="11.33203125" customWidth="1"/>
    <col min="4" max="4" width="23.33203125" customWidth="1"/>
    <col min="5" max="5" width="11.6640625" customWidth="1"/>
    <col min="6" max="17" width="11.33203125" customWidth="1"/>
  </cols>
  <sheetData>
    <row r="1" spans="1:17" ht="21.75" customHeight="1">
      <c r="A1" s="95" t="s">
        <v>3</v>
      </c>
      <c r="B1" s="96"/>
      <c r="C1" s="96"/>
      <c r="D1" s="96"/>
      <c r="E1" s="96"/>
      <c r="F1" s="96"/>
      <c r="G1" s="97" t="s">
        <v>17</v>
      </c>
      <c r="H1" s="96"/>
      <c r="I1" s="96"/>
      <c r="J1" s="96"/>
      <c r="K1" s="5"/>
      <c r="L1" s="5"/>
      <c r="M1" s="5"/>
      <c r="N1" s="5"/>
      <c r="O1" s="5"/>
      <c r="P1" s="5"/>
      <c r="Q1" s="5"/>
    </row>
    <row r="2" spans="1:17" ht="12.75" customHeight="1">
      <c r="A2" s="24"/>
      <c r="B2" s="24"/>
      <c r="C2" s="24"/>
      <c r="D2" s="24"/>
      <c r="E2" s="24"/>
      <c r="F2" s="7"/>
      <c r="G2" s="7"/>
      <c r="H2" s="7"/>
      <c r="I2" s="7"/>
      <c r="J2" s="5"/>
      <c r="K2" s="5"/>
      <c r="L2" s="5"/>
      <c r="M2" s="5"/>
      <c r="N2" s="5"/>
      <c r="O2" s="5"/>
      <c r="P2" s="5"/>
      <c r="Q2" s="5"/>
    </row>
    <row r="3" spans="1:17" ht="15.75" customHeight="1">
      <c r="A3" s="3"/>
      <c r="B3" s="3"/>
      <c r="C3" s="3"/>
      <c r="D3" s="98" t="s">
        <v>7</v>
      </c>
      <c r="E3" s="96"/>
      <c r="F3" s="3"/>
      <c r="G3" s="3"/>
      <c r="H3" s="3"/>
      <c r="I3" s="26"/>
      <c r="J3" s="5"/>
      <c r="K3" s="5"/>
      <c r="L3" s="5"/>
      <c r="M3" s="5"/>
      <c r="N3" s="5"/>
      <c r="O3" s="5"/>
      <c r="P3" s="5"/>
      <c r="Q3" s="5"/>
    </row>
    <row r="4" spans="1:17" ht="15.75" customHeight="1">
      <c r="A4" s="3"/>
      <c r="B4" s="3"/>
      <c r="C4" s="3"/>
      <c r="D4" s="12" t="s">
        <v>14</v>
      </c>
      <c r="E4" s="14">
        <v>5</v>
      </c>
      <c r="F4" s="3"/>
      <c r="G4" s="3"/>
      <c r="H4" s="3"/>
      <c r="I4" s="26"/>
      <c r="J4" s="5"/>
      <c r="K4" s="5"/>
      <c r="L4" s="5"/>
      <c r="M4" s="5"/>
      <c r="N4" s="5"/>
      <c r="O4" s="5"/>
      <c r="P4" s="5"/>
      <c r="Q4" s="5"/>
    </row>
    <row r="5" spans="1:17" ht="15.75" customHeight="1">
      <c r="A5" s="3"/>
      <c r="B5" s="3"/>
      <c r="C5" s="3"/>
      <c r="D5" s="25" t="s">
        <v>9</v>
      </c>
      <c r="E5" s="14">
        <v>0</v>
      </c>
      <c r="F5" s="3"/>
      <c r="G5" s="3"/>
      <c r="H5" s="3"/>
      <c r="I5" s="26"/>
      <c r="J5" s="5"/>
      <c r="K5" s="5"/>
      <c r="L5" s="5"/>
      <c r="M5" s="5"/>
      <c r="N5" s="5"/>
      <c r="O5" s="5"/>
      <c r="P5" s="5"/>
      <c r="Q5" s="5"/>
    </row>
    <row r="6" spans="1:17" ht="15.75" customHeight="1">
      <c r="A6" s="3"/>
      <c r="B6" s="3"/>
      <c r="C6" s="3"/>
      <c r="D6" s="12" t="s">
        <v>15</v>
      </c>
      <c r="E6" s="14">
        <v>6</v>
      </c>
      <c r="F6" s="3"/>
      <c r="G6" s="3"/>
      <c r="H6" s="3"/>
      <c r="I6" s="26"/>
      <c r="J6" s="5"/>
      <c r="K6" s="5"/>
      <c r="L6" s="5"/>
      <c r="M6" s="5"/>
      <c r="N6" s="5"/>
      <c r="O6" s="5"/>
      <c r="P6" s="5"/>
      <c r="Q6" s="5"/>
    </row>
    <row r="7" spans="1:17">
      <c r="A7" s="7" t="s">
        <v>32</v>
      </c>
      <c r="B7" s="7" t="s">
        <v>81</v>
      </c>
      <c r="C7" s="7" t="s">
        <v>22</v>
      </c>
      <c r="D7" s="7" t="s">
        <v>25</v>
      </c>
      <c r="E7" s="28" t="s">
        <v>17</v>
      </c>
      <c r="F7" s="7" t="s">
        <v>36</v>
      </c>
      <c r="G7" s="7" t="s">
        <v>65</v>
      </c>
      <c r="H7" s="5"/>
      <c r="I7" s="5"/>
      <c r="J7" s="5"/>
      <c r="K7" s="5"/>
      <c r="L7" s="5"/>
      <c r="M7" s="5"/>
      <c r="N7" s="5"/>
      <c r="O7" s="5"/>
      <c r="P7" s="5"/>
      <c r="Q7" s="5"/>
    </row>
    <row r="8" spans="1:17">
      <c r="A8" s="13">
        <v>1</v>
      </c>
      <c r="B8" s="13">
        <v>1</v>
      </c>
      <c r="C8" s="14">
        <v>162</v>
      </c>
      <c r="D8" s="31" t="str">
        <f t="shared" ref="D8:D31" si="0">IF(ISNA(VLOOKUP(C8,athlete,2,FALSE)),"",VLOOKUP(C8,athlete,2,FALSE))</f>
        <v>WAHRMAN</v>
      </c>
      <c r="E8" s="31" t="str">
        <f t="shared" ref="E8:E31" si="1">IF(ISNA(VLOOKUP(C8,athlete,4,FALSE)),"",VLOOKUP(C8,athlete,4,FALSE))</f>
        <v>GN</v>
      </c>
      <c r="F8" s="33">
        <v>9.3000000000000007</v>
      </c>
      <c r="G8" s="7">
        <v>5</v>
      </c>
      <c r="H8" s="5"/>
      <c r="I8" s="5"/>
      <c r="J8" s="5"/>
      <c r="K8" s="5"/>
      <c r="L8" s="5"/>
      <c r="M8" s="5"/>
      <c r="N8" s="5"/>
      <c r="O8" s="5"/>
      <c r="P8" s="5"/>
      <c r="Q8" s="5"/>
    </row>
    <row r="9" spans="1:17">
      <c r="A9" s="13">
        <v>2</v>
      </c>
      <c r="B9" s="13">
        <v>2</v>
      </c>
      <c r="C9" s="14">
        <v>240</v>
      </c>
      <c r="D9" s="31" t="str">
        <f t="shared" si="0"/>
        <v>Smith</v>
      </c>
      <c r="E9" s="31" t="str">
        <f t="shared" si="1"/>
        <v>SE</v>
      </c>
      <c r="F9" s="33">
        <v>9.8000000000000007</v>
      </c>
      <c r="G9" s="7">
        <v>3</v>
      </c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13">
        <v>3</v>
      </c>
      <c r="B10" s="13">
        <v>3</v>
      </c>
      <c r="C10" s="14">
        <v>248</v>
      </c>
      <c r="D10" s="31" t="str">
        <f t="shared" si="0"/>
        <v>Walters</v>
      </c>
      <c r="E10" s="31" t="str">
        <f t="shared" si="1"/>
        <v>SE</v>
      </c>
      <c r="F10" s="33">
        <v>9.9</v>
      </c>
      <c r="G10" s="7">
        <v>2</v>
      </c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3">
        <v>7</v>
      </c>
      <c r="B11" s="13">
        <v>4</v>
      </c>
      <c r="C11" s="14">
        <v>199</v>
      </c>
      <c r="D11" s="31" t="str">
        <f t="shared" si="0"/>
        <v>Duncan</v>
      </c>
      <c r="E11" s="31" t="str">
        <f t="shared" si="1"/>
        <v>SE</v>
      </c>
      <c r="F11" s="33">
        <v>10</v>
      </c>
      <c r="G11" s="7">
        <v>1</v>
      </c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7">
      <c r="A12" s="13">
        <v>4</v>
      </c>
      <c r="B12" s="13">
        <v>5</v>
      </c>
      <c r="C12" s="14">
        <v>189</v>
      </c>
      <c r="D12" s="31" t="str">
        <f t="shared" si="0"/>
        <v>Bush</v>
      </c>
      <c r="E12" s="31" t="str">
        <f t="shared" si="1"/>
        <v>SE</v>
      </c>
      <c r="F12" s="33">
        <v>10.199999999999999</v>
      </c>
      <c r="G12" s="7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>
      <c r="A13" s="13">
        <v>8</v>
      </c>
      <c r="B13" s="13">
        <v>6</v>
      </c>
      <c r="C13" s="14">
        <v>222</v>
      </c>
      <c r="D13" s="31" t="str">
        <f t="shared" si="0"/>
        <v>Muller</v>
      </c>
      <c r="E13" s="31" t="str">
        <f t="shared" si="1"/>
        <v>SE</v>
      </c>
      <c r="F13" s="40">
        <v>10.222</v>
      </c>
      <c r="G13" s="7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7">
      <c r="A14" s="13">
        <v>9</v>
      </c>
      <c r="B14" s="13">
        <v>1</v>
      </c>
      <c r="C14" s="14">
        <v>120</v>
      </c>
      <c r="D14" s="31" t="str">
        <f t="shared" si="0"/>
        <v>GUZMAN</v>
      </c>
      <c r="E14" s="31" t="str">
        <f t="shared" si="1"/>
        <v>GN</v>
      </c>
      <c r="F14" s="33">
        <v>10.9</v>
      </c>
      <c r="G14" s="7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7">
      <c r="A15" s="13">
        <v>5</v>
      </c>
      <c r="B15" s="13">
        <v>2</v>
      </c>
      <c r="C15" s="14">
        <v>105</v>
      </c>
      <c r="D15" s="31" t="str">
        <f t="shared" si="0"/>
        <v>AYYAD</v>
      </c>
      <c r="E15" s="31" t="str">
        <f t="shared" si="1"/>
        <v>GN</v>
      </c>
      <c r="F15" s="33">
        <v>11.2</v>
      </c>
      <c r="G15" s="7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>
      <c r="A16" s="13">
        <v>10</v>
      </c>
      <c r="B16" s="13">
        <v>3</v>
      </c>
      <c r="C16" s="14">
        <v>126</v>
      </c>
      <c r="D16" s="31" t="str">
        <f t="shared" si="0"/>
        <v>JOHNSON</v>
      </c>
      <c r="E16" s="31" t="str">
        <f t="shared" si="1"/>
        <v>GN</v>
      </c>
      <c r="F16" s="33">
        <v>11.3</v>
      </c>
      <c r="G16" s="7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>
      <c r="A17" s="13">
        <v>6</v>
      </c>
      <c r="B17" s="13">
        <v>4</v>
      </c>
      <c r="C17" s="14">
        <v>205</v>
      </c>
      <c r="D17" s="31" t="str">
        <f t="shared" si="0"/>
        <v>Greco</v>
      </c>
      <c r="E17" s="31" t="str">
        <f t="shared" si="1"/>
        <v>SE</v>
      </c>
      <c r="F17" s="33">
        <v>11.4</v>
      </c>
      <c r="G17" s="7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>
      <c r="A18" s="13">
        <v>11</v>
      </c>
      <c r="B18" s="13">
        <v>5</v>
      </c>
      <c r="C18" s="14">
        <v>146</v>
      </c>
      <c r="D18" s="31" t="str">
        <f t="shared" si="0"/>
        <v>Perez</v>
      </c>
      <c r="E18" s="31" t="str">
        <f t="shared" si="1"/>
        <v>GN</v>
      </c>
      <c r="F18" s="33">
        <v>11.5</v>
      </c>
      <c r="G18" s="7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17">
      <c r="A19" s="13">
        <v>12</v>
      </c>
      <c r="B19" s="13">
        <v>6</v>
      </c>
      <c r="C19" s="14">
        <v>195</v>
      </c>
      <c r="D19" s="31" t="str">
        <f t="shared" si="0"/>
        <v>Derowski</v>
      </c>
      <c r="E19" s="31" t="str">
        <f t="shared" si="1"/>
        <v>SE</v>
      </c>
      <c r="F19" s="33">
        <v>11.6</v>
      </c>
      <c r="G19" s="7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>
      <c r="A20" s="13">
        <v>13</v>
      </c>
      <c r="B20" s="13">
        <v>1</v>
      </c>
      <c r="C20" s="14">
        <v>175</v>
      </c>
      <c r="D20" s="31" t="str">
        <f t="shared" si="0"/>
        <v>Ackermann</v>
      </c>
      <c r="E20" s="31" t="str">
        <f t="shared" si="1"/>
        <v>SE</v>
      </c>
      <c r="F20" s="33">
        <v>11.8</v>
      </c>
      <c r="G20" s="7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>
      <c r="A21" s="13">
        <v>14</v>
      </c>
      <c r="B21" s="13">
        <v>2</v>
      </c>
      <c r="C21" s="14">
        <v>244</v>
      </c>
      <c r="D21" s="31" t="str">
        <f t="shared" si="0"/>
        <v>Swanson</v>
      </c>
      <c r="E21" s="31" t="str">
        <f t="shared" si="1"/>
        <v>SE</v>
      </c>
      <c r="F21" s="33">
        <v>12</v>
      </c>
      <c r="G21" s="7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>
      <c r="A22" s="13">
        <v>15</v>
      </c>
      <c r="B22" s="13">
        <v>3</v>
      </c>
      <c r="C22" s="14">
        <v>227</v>
      </c>
      <c r="D22" s="31" t="str">
        <f t="shared" si="0"/>
        <v>Patel</v>
      </c>
      <c r="E22" s="31" t="str">
        <f t="shared" si="1"/>
        <v>SE</v>
      </c>
      <c r="F22" s="33">
        <v>12.1</v>
      </c>
      <c r="G22" s="7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>
      <c r="A23" s="13">
        <v>16</v>
      </c>
      <c r="B23" s="13">
        <v>4</v>
      </c>
      <c r="C23" s="14">
        <v>188</v>
      </c>
      <c r="D23" s="31" t="str">
        <f t="shared" si="0"/>
        <v>Brown</v>
      </c>
      <c r="E23" s="31" t="str">
        <f t="shared" si="1"/>
        <v>SE</v>
      </c>
      <c r="F23" s="33">
        <v>12.5</v>
      </c>
      <c r="G23" s="7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1:17">
      <c r="A24" s="13">
        <v>17</v>
      </c>
      <c r="B24" s="13">
        <v>5</v>
      </c>
      <c r="C24" s="14">
        <v>253</v>
      </c>
      <c r="D24" s="31" t="str">
        <f t="shared" si="0"/>
        <v>Ziemba</v>
      </c>
      <c r="E24" s="31" t="str">
        <f t="shared" si="1"/>
        <v>SE</v>
      </c>
      <c r="F24" s="33">
        <v>12.7</v>
      </c>
      <c r="G24" s="7"/>
      <c r="H24" s="5"/>
      <c r="I24" s="5"/>
      <c r="J24" s="5"/>
      <c r="K24" s="5"/>
      <c r="L24" s="5"/>
      <c r="M24" s="5"/>
      <c r="N24" s="5"/>
      <c r="O24" s="5"/>
      <c r="P24" s="5"/>
      <c r="Q24" s="5"/>
    </row>
    <row r="25" spans="1:17">
      <c r="A25" s="13">
        <v>18</v>
      </c>
      <c r="B25" s="13">
        <v>6</v>
      </c>
      <c r="C25" s="14">
        <v>215</v>
      </c>
      <c r="D25" s="31" t="str">
        <f t="shared" si="0"/>
        <v>Lara</v>
      </c>
      <c r="E25" s="31" t="str">
        <f t="shared" si="1"/>
        <v>SE</v>
      </c>
      <c r="F25" s="33">
        <v>13.8</v>
      </c>
      <c r="G25" s="7"/>
      <c r="H25" s="5"/>
      <c r="I25" s="5"/>
      <c r="J25" s="5"/>
      <c r="K25" s="5"/>
      <c r="L25" s="5"/>
      <c r="M25" s="5"/>
      <c r="N25" s="5"/>
      <c r="O25" s="5"/>
      <c r="P25" s="5"/>
      <c r="Q25" s="5"/>
    </row>
    <row r="26" spans="1:17">
      <c r="A26" s="13">
        <v>13</v>
      </c>
      <c r="B26" s="13">
        <v>1</v>
      </c>
      <c r="C26" s="14">
        <v>287</v>
      </c>
      <c r="D26" s="31" t="str">
        <f t="shared" si="0"/>
        <v>Trejo</v>
      </c>
      <c r="E26" s="31" t="str">
        <f t="shared" si="1"/>
        <v>EA</v>
      </c>
      <c r="F26" s="33">
        <v>19</v>
      </c>
      <c r="G26" s="7"/>
      <c r="H26" s="5"/>
      <c r="I26" s="5"/>
      <c r="J26" s="5"/>
      <c r="K26" s="5"/>
      <c r="L26" s="5"/>
      <c r="M26" s="5"/>
      <c r="N26" s="5"/>
      <c r="O26" s="5"/>
      <c r="P26" s="5"/>
      <c r="Q26" s="5"/>
    </row>
    <row r="27" spans="1:17">
      <c r="A27" s="13">
        <v>14</v>
      </c>
      <c r="B27" s="13">
        <v>2</v>
      </c>
      <c r="C27" s="13"/>
      <c r="D27" s="13" t="str">
        <f t="shared" si="0"/>
        <v/>
      </c>
      <c r="E27" s="13" t="str">
        <f t="shared" si="1"/>
        <v/>
      </c>
      <c r="F27" s="71"/>
      <c r="G27" s="7"/>
      <c r="H27" s="5"/>
      <c r="I27" s="5"/>
      <c r="J27" s="5"/>
      <c r="K27" s="5"/>
      <c r="L27" s="5"/>
      <c r="M27" s="5"/>
      <c r="N27" s="5"/>
      <c r="O27" s="5"/>
      <c r="P27" s="5"/>
      <c r="Q27" s="5"/>
    </row>
    <row r="28" spans="1:17">
      <c r="A28" s="13">
        <v>15</v>
      </c>
      <c r="B28" s="13">
        <v>3</v>
      </c>
      <c r="C28" s="13"/>
      <c r="D28" s="13" t="str">
        <f t="shared" si="0"/>
        <v/>
      </c>
      <c r="E28" s="13" t="str">
        <f t="shared" si="1"/>
        <v/>
      </c>
      <c r="F28" s="71"/>
      <c r="G28" s="7"/>
      <c r="H28" s="5"/>
      <c r="I28" s="5"/>
      <c r="J28" s="5"/>
      <c r="K28" s="5"/>
      <c r="L28" s="5"/>
      <c r="M28" s="5"/>
      <c r="N28" s="5"/>
      <c r="O28" s="5"/>
      <c r="P28" s="5"/>
      <c r="Q28" s="5"/>
    </row>
    <row r="29" spans="1:17">
      <c r="A29" s="13">
        <v>16</v>
      </c>
      <c r="B29" s="13">
        <v>4</v>
      </c>
      <c r="C29" s="13"/>
      <c r="D29" s="13" t="str">
        <f t="shared" si="0"/>
        <v/>
      </c>
      <c r="E29" s="13" t="str">
        <f t="shared" si="1"/>
        <v/>
      </c>
      <c r="F29" s="71"/>
      <c r="G29" s="7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>
      <c r="A30" s="13">
        <v>17</v>
      </c>
      <c r="B30" s="13">
        <v>5</v>
      </c>
      <c r="C30" s="13"/>
      <c r="D30" s="13" t="str">
        <f t="shared" si="0"/>
        <v/>
      </c>
      <c r="E30" s="13" t="str">
        <f t="shared" si="1"/>
        <v/>
      </c>
      <c r="F30" s="71"/>
      <c r="G30" s="7"/>
      <c r="H30" s="5"/>
      <c r="I30" s="5"/>
      <c r="J30" s="5"/>
      <c r="K30" s="5"/>
      <c r="L30" s="5"/>
      <c r="M30" s="5"/>
      <c r="N30" s="5"/>
      <c r="O30" s="5"/>
      <c r="P30" s="5"/>
      <c r="Q30" s="5"/>
    </row>
    <row r="31" spans="1:17">
      <c r="A31" s="13">
        <v>18</v>
      </c>
      <c r="B31" s="13">
        <v>6</v>
      </c>
      <c r="C31" s="13" t="s">
        <v>17</v>
      </c>
      <c r="D31" s="13" t="str">
        <f t="shared" si="0"/>
        <v/>
      </c>
      <c r="E31" s="13" t="str">
        <f t="shared" si="1"/>
        <v/>
      </c>
      <c r="F31" s="71"/>
      <c r="G31" s="7"/>
      <c r="H31" s="5"/>
      <c r="I31" s="5"/>
      <c r="J31" s="5"/>
      <c r="K31" s="5"/>
      <c r="L31" s="5"/>
      <c r="M31" s="5"/>
      <c r="N31" s="5"/>
      <c r="O31" s="5"/>
      <c r="P31" s="5"/>
      <c r="Q31" s="5"/>
    </row>
    <row r="32" spans="1:17" ht="12" customHeight="1">
      <c r="A32" s="7"/>
      <c r="B32" s="7"/>
      <c r="C32" s="7"/>
      <c r="D32" s="7"/>
      <c r="E32" s="7"/>
      <c r="F32" s="78"/>
      <c r="G32" s="7"/>
      <c r="H32" s="5"/>
      <c r="I32" s="5"/>
      <c r="J32" s="5"/>
      <c r="K32" s="5"/>
      <c r="L32" s="5"/>
      <c r="M32" s="5"/>
      <c r="N32" s="5"/>
      <c r="O32" s="5"/>
      <c r="P32" s="5"/>
      <c r="Q32" s="5"/>
    </row>
  </sheetData>
  <mergeCells count="3">
    <mergeCell ref="D3:E3"/>
    <mergeCell ref="G1:J1"/>
    <mergeCell ref="A1:F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5"/>
  <sheetViews>
    <sheetView workbookViewId="0"/>
  </sheetViews>
  <sheetFormatPr baseColWidth="10" defaultColWidth="17.33203125" defaultRowHeight="15" customHeight="1" x14ac:dyDescent="0"/>
  <cols>
    <col min="1" max="3" width="11.33203125" customWidth="1"/>
    <col min="4" max="4" width="23.33203125" customWidth="1"/>
    <col min="5" max="5" width="13.6640625" customWidth="1"/>
    <col min="6" max="15" width="11.33203125" customWidth="1"/>
  </cols>
  <sheetData>
    <row r="1" spans="1:15" ht="15.75" customHeight="1">
      <c r="A1" s="3"/>
      <c r="B1" s="3"/>
      <c r="C1" s="3"/>
      <c r="D1" s="3"/>
      <c r="E1" s="3"/>
      <c r="F1" s="3"/>
      <c r="G1" s="3"/>
      <c r="H1" s="5"/>
      <c r="I1" s="5"/>
      <c r="J1" s="5"/>
      <c r="K1" s="5"/>
      <c r="L1" s="5"/>
      <c r="M1" s="5"/>
      <c r="N1" s="5"/>
      <c r="O1" s="5"/>
    </row>
    <row r="2" spans="1:15" ht="15.75" customHeight="1">
      <c r="A2" s="3"/>
      <c r="B2" s="3"/>
      <c r="C2" s="3"/>
      <c r="D2" s="98" t="s">
        <v>5</v>
      </c>
      <c r="E2" s="96"/>
      <c r="F2" s="3"/>
      <c r="G2" s="3"/>
      <c r="H2" s="5"/>
      <c r="I2" s="5"/>
      <c r="J2" s="5"/>
      <c r="K2" s="5"/>
      <c r="L2" s="5"/>
      <c r="M2" s="5"/>
      <c r="N2" s="5"/>
      <c r="O2" s="5"/>
    </row>
    <row r="3" spans="1:15" ht="15.75" customHeight="1">
      <c r="A3" s="3"/>
      <c r="B3" s="3"/>
      <c r="C3" s="3"/>
      <c r="D3" s="29" t="s">
        <v>14</v>
      </c>
      <c r="E3" s="30">
        <v>3</v>
      </c>
      <c r="F3" s="3"/>
      <c r="G3" s="3"/>
      <c r="H3" s="5"/>
      <c r="I3" s="5"/>
      <c r="J3" s="5"/>
      <c r="K3" s="5"/>
      <c r="L3" s="5"/>
      <c r="M3" s="5"/>
      <c r="N3" s="5"/>
      <c r="O3" s="5"/>
    </row>
    <row r="4" spans="1:15" ht="15.75" customHeight="1">
      <c r="A4" s="3"/>
      <c r="B4" s="3"/>
      <c r="C4" s="3"/>
      <c r="D4" s="35" t="s">
        <v>9</v>
      </c>
      <c r="E4" s="30">
        <v>3</v>
      </c>
      <c r="F4" s="3"/>
      <c r="G4" s="3"/>
      <c r="H4" s="5"/>
      <c r="I4" s="5"/>
      <c r="J4" s="5"/>
      <c r="K4" s="5"/>
      <c r="L4" s="5"/>
      <c r="M4" s="5"/>
      <c r="N4" s="5"/>
      <c r="O4" s="5"/>
    </row>
    <row r="5" spans="1:15" ht="15.75" customHeight="1">
      <c r="A5" s="3"/>
      <c r="B5" s="3"/>
      <c r="C5" s="3"/>
      <c r="D5" s="29" t="s">
        <v>15</v>
      </c>
      <c r="E5" s="30">
        <v>5</v>
      </c>
      <c r="F5" s="3"/>
      <c r="G5" s="3"/>
      <c r="H5" s="5"/>
      <c r="I5" s="5"/>
      <c r="J5" s="5"/>
      <c r="K5" s="5"/>
      <c r="L5" s="5"/>
      <c r="M5" s="5"/>
      <c r="N5" s="5"/>
      <c r="O5" s="5"/>
    </row>
    <row r="6" spans="1:15" ht="15.75" customHeight="1">
      <c r="A6" s="3"/>
      <c r="B6" s="3"/>
      <c r="C6" s="3"/>
      <c r="D6" s="15"/>
      <c r="E6" s="7"/>
      <c r="F6" s="3"/>
      <c r="G6" s="3"/>
      <c r="H6" s="5"/>
      <c r="I6" s="5"/>
      <c r="J6" s="5"/>
      <c r="K6" s="5"/>
      <c r="L6" s="5"/>
      <c r="M6" s="5"/>
      <c r="N6" s="5"/>
      <c r="O6" s="5"/>
    </row>
    <row r="7" spans="1:15" ht="24.75" customHeight="1">
      <c r="A7" s="95" t="s">
        <v>178</v>
      </c>
      <c r="B7" s="96"/>
      <c r="C7" s="96"/>
      <c r="D7" s="96"/>
      <c r="E7" s="96"/>
      <c r="F7" s="96"/>
      <c r="G7" s="20" t="s">
        <v>17</v>
      </c>
      <c r="H7" s="5"/>
      <c r="I7" s="5"/>
      <c r="J7" s="5"/>
      <c r="K7" s="5"/>
      <c r="L7" s="5"/>
      <c r="M7" s="5"/>
      <c r="N7" s="5"/>
      <c r="O7" s="5"/>
    </row>
    <row r="8" spans="1:15" ht="15.75" customHeight="1">
      <c r="A8" s="7" t="s">
        <v>32</v>
      </c>
      <c r="B8" s="7" t="s">
        <v>81</v>
      </c>
      <c r="C8" s="7" t="s">
        <v>22</v>
      </c>
      <c r="D8" s="7" t="s">
        <v>25</v>
      </c>
      <c r="E8" s="7" t="s">
        <v>26</v>
      </c>
      <c r="F8" s="7" t="s">
        <v>36</v>
      </c>
      <c r="G8" s="7" t="s">
        <v>65</v>
      </c>
      <c r="H8" s="5"/>
      <c r="I8" s="5"/>
      <c r="J8" s="5"/>
      <c r="K8" s="5"/>
      <c r="L8" s="5"/>
      <c r="M8" s="5"/>
      <c r="N8" s="5"/>
      <c r="O8" s="5"/>
    </row>
    <row r="9" spans="1:15">
      <c r="A9" s="13">
        <v>1</v>
      </c>
      <c r="B9" s="13">
        <v>1</v>
      </c>
      <c r="C9" s="14">
        <v>251</v>
      </c>
      <c r="D9" s="31" t="str">
        <f t="shared" ref="D9:D40" si="0">IF(ISNA(VLOOKUP(C9,athlete,2,FALSE)),"",VLOOKUP(C9,athlete,2,FALSE))</f>
        <v>Williams</v>
      </c>
      <c r="E9" s="31" t="str">
        <f t="shared" ref="E9:E40" si="1">IF(ISNA(VLOOKUP(C9,athlete,4,FALSE)),"",VLOOKUP(C9,athlete,4,FALSE))</f>
        <v>SE</v>
      </c>
      <c r="F9" s="33">
        <v>8</v>
      </c>
      <c r="G9" s="7">
        <v>5</v>
      </c>
      <c r="H9" s="5"/>
      <c r="I9" s="5"/>
      <c r="J9" s="5"/>
      <c r="K9" s="5"/>
      <c r="L9" s="5"/>
      <c r="M9" s="5"/>
      <c r="N9" s="5"/>
      <c r="O9" s="5"/>
    </row>
    <row r="10" spans="1:15">
      <c r="A10" s="13">
        <v>2</v>
      </c>
      <c r="B10" s="13">
        <v>2</v>
      </c>
      <c r="C10" s="14">
        <v>290</v>
      </c>
      <c r="D10" s="31" t="str">
        <f t="shared" si="0"/>
        <v>Wiggins</v>
      </c>
      <c r="E10" s="31" t="str">
        <f t="shared" si="1"/>
        <v>EA</v>
      </c>
      <c r="F10" s="33">
        <v>8.01</v>
      </c>
      <c r="G10" s="7">
        <v>3</v>
      </c>
      <c r="H10" s="5"/>
      <c r="I10" s="5"/>
      <c r="J10" s="5"/>
      <c r="K10" s="5"/>
      <c r="L10" s="5"/>
      <c r="M10" s="5"/>
      <c r="N10" s="5"/>
      <c r="O10" s="5"/>
    </row>
    <row r="11" spans="1:15">
      <c r="A11" s="13">
        <v>3</v>
      </c>
      <c r="B11" s="13">
        <v>3</v>
      </c>
      <c r="C11" s="14">
        <v>103</v>
      </c>
      <c r="D11" s="31" t="str">
        <f t="shared" si="0"/>
        <v>ARON</v>
      </c>
      <c r="E11" s="31" t="str">
        <f t="shared" si="1"/>
        <v>GN</v>
      </c>
      <c r="F11" s="33">
        <v>8.02</v>
      </c>
      <c r="G11" s="7">
        <v>2</v>
      </c>
      <c r="H11" s="5"/>
      <c r="I11" s="5"/>
      <c r="J11" s="5"/>
      <c r="K11" s="5"/>
      <c r="L11" s="5"/>
      <c r="M11" s="5"/>
      <c r="N11" s="5"/>
      <c r="O11" s="5"/>
    </row>
    <row r="12" spans="1:15">
      <c r="A12" s="13">
        <v>4</v>
      </c>
      <c r="B12" s="13">
        <v>4</v>
      </c>
      <c r="C12" s="14">
        <v>107</v>
      </c>
      <c r="D12" s="31" t="str">
        <f t="shared" si="0"/>
        <v>BLACKMAN</v>
      </c>
      <c r="E12" s="31" t="str">
        <f t="shared" si="1"/>
        <v>GN</v>
      </c>
      <c r="F12" s="33">
        <v>8.1</v>
      </c>
      <c r="G12" s="7">
        <v>1</v>
      </c>
      <c r="H12" s="5"/>
      <c r="I12" s="5"/>
      <c r="J12" s="5"/>
      <c r="K12" s="5"/>
      <c r="L12" s="5"/>
      <c r="M12" s="5"/>
      <c r="N12" s="5"/>
      <c r="O12" s="5"/>
    </row>
    <row r="13" spans="1:15">
      <c r="A13" s="13">
        <v>5</v>
      </c>
      <c r="B13" s="13">
        <v>5</v>
      </c>
      <c r="C13" s="14">
        <v>224</v>
      </c>
      <c r="D13" s="31" t="str">
        <f t="shared" si="0"/>
        <v>Ordija</v>
      </c>
      <c r="E13" s="31" t="str">
        <f t="shared" si="1"/>
        <v>SE</v>
      </c>
      <c r="F13" s="33">
        <v>8.11</v>
      </c>
      <c r="G13" s="7"/>
      <c r="H13" s="5"/>
      <c r="I13" s="5"/>
      <c r="J13" s="5"/>
      <c r="K13" s="5"/>
      <c r="L13" s="5"/>
      <c r="M13" s="5"/>
      <c r="N13" s="5"/>
      <c r="O13" s="5"/>
    </row>
    <row r="14" spans="1:15">
      <c r="A14" s="13">
        <v>6</v>
      </c>
      <c r="B14" s="13">
        <v>6</v>
      </c>
      <c r="C14" s="14">
        <v>148</v>
      </c>
      <c r="D14" s="31" t="str">
        <f t="shared" si="0"/>
        <v>REED</v>
      </c>
      <c r="E14" s="31" t="str">
        <f t="shared" si="1"/>
        <v>GN</v>
      </c>
      <c r="F14" s="40">
        <v>8.1999999999999993</v>
      </c>
      <c r="G14" s="7"/>
      <c r="H14" s="5"/>
      <c r="I14" s="5"/>
      <c r="J14" s="5"/>
      <c r="K14" s="5"/>
      <c r="L14" s="5"/>
      <c r="M14" s="5"/>
      <c r="N14" s="5"/>
      <c r="O14" s="5"/>
    </row>
    <row r="15" spans="1:15">
      <c r="A15" s="13">
        <v>7</v>
      </c>
      <c r="B15" s="13">
        <v>1</v>
      </c>
      <c r="C15" s="14">
        <v>116</v>
      </c>
      <c r="D15" s="31" t="str">
        <f t="shared" si="0"/>
        <v>FISHER</v>
      </c>
      <c r="E15" s="31" t="str">
        <f t="shared" si="1"/>
        <v>GN</v>
      </c>
      <c r="F15" s="33">
        <v>8.3000000000000007</v>
      </c>
      <c r="G15" s="7"/>
      <c r="H15" s="5"/>
      <c r="I15" s="5"/>
      <c r="J15" s="5"/>
      <c r="K15" s="5"/>
      <c r="L15" s="5"/>
      <c r="M15" s="5"/>
      <c r="N15" s="5"/>
      <c r="O15" s="5"/>
    </row>
    <row r="16" spans="1:15">
      <c r="A16" s="13">
        <v>8</v>
      </c>
      <c r="B16" s="13">
        <v>2</v>
      </c>
      <c r="C16" s="14">
        <v>231</v>
      </c>
      <c r="D16" s="31" t="str">
        <f t="shared" si="0"/>
        <v>Roberson</v>
      </c>
      <c r="E16" s="31" t="str">
        <f t="shared" si="1"/>
        <v>SE</v>
      </c>
      <c r="F16" s="33">
        <v>8.3000000000000007</v>
      </c>
      <c r="G16" s="7"/>
      <c r="H16" s="5"/>
      <c r="I16" s="5"/>
      <c r="J16" s="5"/>
      <c r="K16" s="5"/>
      <c r="L16" s="5"/>
      <c r="M16" s="5"/>
      <c r="N16" s="5"/>
      <c r="O16" s="5"/>
    </row>
    <row r="17" spans="1:15">
      <c r="A17" s="13">
        <v>9</v>
      </c>
      <c r="B17" s="13">
        <v>3</v>
      </c>
      <c r="C17" s="14">
        <v>152</v>
      </c>
      <c r="D17" s="31" t="str">
        <f t="shared" si="0"/>
        <v>SAYANI</v>
      </c>
      <c r="E17" s="31" t="str">
        <f t="shared" si="1"/>
        <v>GN</v>
      </c>
      <c r="F17" s="33">
        <v>8.4</v>
      </c>
      <c r="G17" s="7"/>
      <c r="H17" s="5"/>
      <c r="I17" s="5"/>
      <c r="J17" s="5"/>
      <c r="K17" s="5"/>
      <c r="L17" s="5"/>
      <c r="M17" s="5"/>
      <c r="N17" s="5"/>
      <c r="O17" s="5"/>
    </row>
    <row r="18" spans="1:15">
      <c r="A18" s="13">
        <v>10</v>
      </c>
      <c r="B18" s="13">
        <v>4</v>
      </c>
      <c r="C18" s="14">
        <v>123</v>
      </c>
      <c r="D18" s="31" t="str">
        <f t="shared" si="0"/>
        <v>HICKEY</v>
      </c>
      <c r="E18" s="31" t="str">
        <f t="shared" si="1"/>
        <v>GN</v>
      </c>
      <c r="F18" s="33">
        <v>8.4</v>
      </c>
      <c r="G18" s="7"/>
      <c r="H18" s="5"/>
      <c r="I18" s="5"/>
      <c r="J18" s="5"/>
      <c r="K18" s="5"/>
      <c r="L18" s="5"/>
      <c r="M18" s="5"/>
      <c r="N18" s="5"/>
      <c r="O18" s="5"/>
    </row>
    <row r="19" spans="1:15">
      <c r="A19" s="13">
        <v>11</v>
      </c>
      <c r="B19" s="13">
        <v>5</v>
      </c>
      <c r="C19" s="14">
        <v>185</v>
      </c>
      <c r="D19" s="31" t="str">
        <f t="shared" si="0"/>
        <v>Berry</v>
      </c>
      <c r="E19" s="31" t="str">
        <f t="shared" si="1"/>
        <v>SE</v>
      </c>
      <c r="F19" s="33">
        <v>8.5</v>
      </c>
      <c r="G19" s="7"/>
      <c r="H19" s="5"/>
      <c r="I19" s="5"/>
      <c r="J19" s="5"/>
      <c r="K19" s="5"/>
      <c r="L19" s="5"/>
      <c r="M19" s="5"/>
      <c r="N19" s="5"/>
      <c r="O19" s="5"/>
    </row>
    <row r="20" spans="1:15">
      <c r="A20" s="13">
        <v>12</v>
      </c>
      <c r="B20" s="13">
        <v>6</v>
      </c>
      <c r="C20" s="14">
        <v>191</v>
      </c>
      <c r="D20" s="31" t="str">
        <f t="shared" si="0"/>
        <v>Castro</v>
      </c>
      <c r="E20" s="31" t="str">
        <f t="shared" si="1"/>
        <v>SE</v>
      </c>
      <c r="F20" s="33">
        <v>8.5</v>
      </c>
      <c r="G20" s="7"/>
      <c r="H20" s="5"/>
      <c r="I20" s="5"/>
      <c r="J20" s="5"/>
      <c r="K20" s="5"/>
      <c r="L20" s="5"/>
      <c r="M20" s="5"/>
      <c r="N20" s="5"/>
      <c r="O20" s="5"/>
    </row>
    <row r="21" spans="1:15">
      <c r="A21" s="13">
        <v>13</v>
      </c>
      <c r="B21" s="13">
        <v>1</v>
      </c>
      <c r="C21" s="14">
        <v>205</v>
      </c>
      <c r="D21" s="31" t="str">
        <f t="shared" si="0"/>
        <v>Greco</v>
      </c>
      <c r="E21" s="31" t="str">
        <f t="shared" si="1"/>
        <v>SE</v>
      </c>
      <c r="F21" s="33">
        <v>8.5</v>
      </c>
      <c r="G21" s="7"/>
      <c r="H21" s="5"/>
      <c r="I21" s="5"/>
      <c r="J21" s="5"/>
      <c r="K21" s="5"/>
      <c r="L21" s="5"/>
      <c r="M21" s="5"/>
      <c r="N21" s="5"/>
      <c r="O21" s="5"/>
    </row>
    <row r="22" spans="1:15">
      <c r="A22" s="13">
        <v>14</v>
      </c>
      <c r="B22" s="13">
        <v>2</v>
      </c>
      <c r="C22" s="14">
        <v>193</v>
      </c>
      <c r="D22" s="31" t="str">
        <f t="shared" si="0"/>
        <v>Czyz</v>
      </c>
      <c r="E22" s="31" t="str">
        <f t="shared" si="1"/>
        <v>SE</v>
      </c>
      <c r="F22" s="40">
        <v>8.6</v>
      </c>
      <c r="G22" s="7"/>
      <c r="H22" s="5"/>
      <c r="I22" s="5"/>
      <c r="J22" s="5"/>
      <c r="K22" s="5"/>
      <c r="L22" s="5"/>
      <c r="M22" s="5"/>
      <c r="N22" s="5"/>
      <c r="O22" s="5"/>
    </row>
    <row r="23" spans="1:15">
      <c r="A23" s="13">
        <v>15</v>
      </c>
      <c r="B23" s="13">
        <v>3</v>
      </c>
      <c r="C23" s="14">
        <v>188</v>
      </c>
      <c r="D23" s="31" t="str">
        <f t="shared" si="0"/>
        <v>Brown</v>
      </c>
      <c r="E23" s="31" t="str">
        <f t="shared" si="1"/>
        <v>SE</v>
      </c>
      <c r="F23" s="33">
        <v>8.6</v>
      </c>
      <c r="G23" s="7"/>
      <c r="H23" s="5"/>
      <c r="I23" s="5"/>
      <c r="J23" s="5"/>
      <c r="K23" s="5"/>
      <c r="L23" s="5"/>
      <c r="M23" s="5"/>
      <c r="N23" s="5"/>
      <c r="O23" s="5"/>
    </row>
    <row r="24" spans="1:15">
      <c r="A24" s="13">
        <v>16</v>
      </c>
      <c r="B24" s="13">
        <v>4</v>
      </c>
      <c r="C24" s="14">
        <v>217</v>
      </c>
      <c r="D24" s="31" t="str">
        <f t="shared" si="0"/>
        <v>Mahkri</v>
      </c>
      <c r="E24" s="31" t="str">
        <f t="shared" si="1"/>
        <v>SE</v>
      </c>
      <c r="F24" s="33">
        <v>8.6</v>
      </c>
      <c r="G24" s="7"/>
      <c r="H24" s="5"/>
      <c r="I24" s="5"/>
      <c r="J24" s="5"/>
      <c r="K24" s="5"/>
      <c r="L24" s="5"/>
      <c r="M24" s="5"/>
      <c r="N24" s="5"/>
      <c r="O24" s="5"/>
    </row>
    <row r="25" spans="1:15">
      <c r="A25" s="13">
        <v>17</v>
      </c>
      <c r="B25" s="13">
        <v>5</v>
      </c>
      <c r="C25" s="14">
        <v>223</v>
      </c>
      <c r="D25" s="31" t="str">
        <f t="shared" si="0"/>
        <v>Olsen</v>
      </c>
      <c r="E25" s="31" t="str">
        <f t="shared" si="1"/>
        <v>SE</v>
      </c>
      <c r="F25" s="33">
        <v>8.6</v>
      </c>
      <c r="G25" s="7"/>
      <c r="H25" s="5"/>
      <c r="I25" s="5"/>
      <c r="J25" s="5"/>
      <c r="K25" s="5"/>
      <c r="L25" s="5"/>
      <c r="M25" s="5"/>
      <c r="N25" s="5"/>
      <c r="O25" s="5"/>
    </row>
    <row r="26" spans="1:15">
      <c r="A26" s="13">
        <v>18</v>
      </c>
      <c r="B26" s="13">
        <v>6</v>
      </c>
      <c r="C26" s="14">
        <v>130</v>
      </c>
      <c r="D26" s="31" t="str">
        <f t="shared" si="0"/>
        <v>Laherty</v>
      </c>
      <c r="E26" s="31" t="str">
        <f t="shared" si="1"/>
        <v>GN</v>
      </c>
      <c r="F26" s="33">
        <v>8.6</v>
      </c>
      <c r="G26" s="7"/>
      <c r="H26" s="5"/>
      <c r="I26" s="5"/>
      <c r="J26" s="5"/>
      <c r="K26" s="5"/>
      <c r="L26" s="5"/>
      <c r="M26" s="5"/>
      <c r="N26" s="5"/>
      <c r="O26" s="5"/>
    </row>
    <row r="27" spans="1:15">
      <c r="A27" s="13">
        <v>19</v>
      </c>
      <c r="B27" s="13">
        <v>1</v>
      </c>
      <c r="C27" s="14">
        <v>166</v>
      </c>
      <c r="D27" s="31" t="str">
        <f t="shared" si="0"/>
        <v>Dominguez</v>
      </c>
      <c r="E27" s="31" t="str">
        <f t="shared" si="1"/>
        <v>GN</v>
      </c>
      <c r="F27" s="40">
        <v>8.61</v>
      </c>
      <c r="G27" s="7"/>
      <c r="H27" s="5"/>
      <c r="I27" s="5"/>
      <c r="J27" s="5"/>
      <c r="K27" s="5"/>
      <c r="L27" s="5"/>
      <c r="M27" s="5"/>
      <c r="N27" s="5"/>
      <c r="O27" s="5"/>
    </row>
    <row r="28" spans="1:15">
      <c r="A28" s="13">
        <v>20</v>
      </c>
      <c r="B28" s="13">
        <v>2</v>
      </c>
      <c r="C28" s="14">
        <v>274</v>
      </c>
      <c r="D28" s="31" t="str">
        <f t="shared" si="0"/>
        <v>Hernandez</v>
      </c>
      <c r="E28" s="31" t="str">
        <f t="shared" si="1"/>
        <v>EA</v>
      </c>
      <c r="F28" s="33">
        <v>8.6999999999999993</v>
      </c>
      <c r="G28" s="7"/>
      <c r="H28" s="5"/>
      <c r="I28" s="5"/>
      <c r="J28" s="5"/>
      <c r="K28" s="5"/>
      <c r="L28" s="5"/>
      <c r="M28" s="5"/>
      <c r="N28" s="5"/>
      <c r="O28" s="5"/>
    </row>
    <row r="29" spans="1:15">
      <c r="A29" s="13">
        <v>21</v>
      </c>
      <c r="B29" s="13">
        <v>3</v>
      </c>
      <c r="C29" s="14">
        <v>147</v>
      </c>
      <c r="D29" s="31" t="str">
        <f t="shared" si="0"/>
        <v>PICKFORD</v>
      </c>
      <c r="E29" s="31" t="str">
        <f t="shared" si="1"/>
        <v>GN</v>
      </c>
      <c r="F29" s="33">
        <v>8.6999999999999993</v>
      </c>
      <c r="G29" s="7"/>
      <c r="H29" s="5"/>
      <c r="I29" s="5"/>
      <c r="J29" s="5"/>
      <c r="K29" s="5"/>
      <c r="L29" s="5"/>
      <c r="M29" s="5"/>
      <c r="N29" s="5"/>
      <c r="O29" s="5"/>
    </row>
    <row r="30" spans="1:15">
      <c r="A30" s="13">
        <v>22</v>
      </c>
      <c r="B30" s="13">
        <v>4</v>
      </c>
      <c r="C30" s="14">
        <v>178</v>
      </c>
      <c r="D30" s="31" t="str">
        <f t="shared" si="0"/>
        <v>Aguirre</v>
      </c>
      <c r="E30" s="31" t="str">
        <f t="shared" si="1"/>
        <v>SE</v>
      </c>
      <c r="F30" s="33">
        <v>8.6999999999999993</v>
      </c>
      <c r="G30" s="7"/>
      <c r="H30" s="5"/>
      <c r="I30" s="5"/>
      <c r="J30" s="5"/>
      <c r="K30" s="5"/>
      <c r="L30" s="5"/>
      <c r="M30" s="5"/>
      <c r="N30" s="5"/>
      <c r="O30" s="5"/>
    </row>
    <row r="31" spans="1:15">
      <c r="A31" s="13">
        <v>23</v>
      </c>
      <c r="B31" s="13">
        <v>5</v>
      </c>
      <c r="C31" s="14">
        <v>247</v>
      </c>
      <c r="D31" s="31" t="str">
        <f t="shared" si="0"/>
        <v>Vios</v>
      </c>
      <c r="E31" s="31" t="str">
        <f t="shared" si="1"/>
        <v>SE</v>
      </c>
      <c r="F31" s="33">
        <v>8.8000000000000007</v>
      </c>
      <c r="G31" s="7"/>
      <c r="H31" s="5"/>
      <c r="I31" s="5"/>
      <c r="J31" s="5"/>
      <c r="K31" s="5"/>
      <c r="L31" s="5"/>
      <c r="M31" s="5"/>
      <c r="N31" s="5"/>
      <c r="O31" s="5"/>
    </row>
    <row r="32" spans="1:15">
      <c r="A32" s="13">
        <v>24</v>
      </c>
      <c r="B32" s="13">
        <v>6</v>
      </c>
      <c r="C32" s="14">
        <v>212</v>
      </c>
      <c r="D32" s="31" t="str">
        <f t="shared" si="0"/>
        <v>Kulevich</v>
      </c>
      <c r="E32" s="31" t="str">
        <f t="shared" si="1"/>
        <v>SE</v>
      </c>
      <c r="F32" s="33">
        <v>8.8000000000000007</v>
      </c>
      <c r="G32" s="7"/>
      <c r="H32" s="5"/>
      <c r="I32" s="5"/>
      <c r="J32" s="5"/>
      <c r="K32" s="5"/>
      <c r="L32" s="5"/>
      <c r="M32" s="5"/>
      <c r="N32" s="5"/>
      <c r="O32" s="5"/>
    </row>
    <row r="33" spans="1:15">
      <c r="A33" s="13">
        <v>25</v>
      </c>
      <c r="B33" s="13">
        <v>1</v>
      </c>
      <c r="C33" s="14">
        <v>230</v>
      </c>
      <c r="D33" s="31" t="str">
        <f t="shared" si="0"/>
        <v>Richardson</v>
      </c>
      <c r="E33" s="31" t="str">
        <f t="shared" si="1"/>
        <v>SE</v>
      </c>
      <c r="F33" s="33">
        <v>8.9</v>
      </c>
      <c r="G33" s="7"/>
      <c r="H33" s="5"/>
      <c r="I33" s="5"/>
      <c r="J33" s="5"/>
      <c r="K33" s="5"/>
      <c r="L33" s="5"/>
      <c r="M33" s="5"/>
      <c r="N33" s="5"/>
      <c r="O33" s="5"/>
    </row>
    <row r="34" spans="1:15">
      <c r="A34" s="13">
        <v>26</v>
      </c>
      <c r="B34" s="13">
        <v>2</v>
      </c>
      <c r="C34" s="14">
        <v>143</v>
      </c>
      <c r="D34" s="31" t="str">
        <f t="shared" si="0"/>
        <v>Page</v>
      </c>
      <c r="E34" s="31" t="str">
        <f t="shared" si="1"/>
        <v>GN</v>
      </c>
      <c r="F34" s="33">
        <v>8.9</v>
      </c>
      <c r="G34" s="7"/>
      <c r="H34" s="5"/>
      <c r="I34" s="5"/>
      <c r="J34" s="5"/>
      <c r="K34" s="5"/>
      <c r="L34" s="5"/>
      <c r="M34" s="5"/>
      <c r="N34" s="5"/>
      <c r="O34" s="5"/>
    </row>
    <row r="35" spans="1:15">
      <c r="A35" s="13">
        <v>27</v>
      </c>
      <c r="B35" s="13">
        <v>3</v>
      </c>
      <c r="C35" s="14">
        <v>268</v>
      </c>
      <c r="D35" s="31" t="str">
        <f t="shared" si="0"/>
        <v>Cerecero</v>
      </c>
      <c r="E35" s="31" t="str">
        <f t="shared" si="1"/>
        <v>EA</v>
      </c>
      <c r="F35" s="33">
        <v>9</v>
      </c>
      <c r="G35" s="7"/>
      <c r="H35" s="5"/>
      <c r="I35" s="5"/>
      <c r="J35" s="5"/>
      <c r="K35" s="5"/>
      <c r="L35" s="5"/>
      <c r="M35" s="5"/>
      <c r="N35" s="5"/>
      <c r="O35" s="5"/>
    </row>
    <row r="36" spans="1:15">
      <c r="A36" s="13">
        <v>28</v>
      </c>
      <c r="B36" s="13">
        <v>4</v>
      </c>
      <c r="C36" s="14">
        <v>225</v>
      </c>
      <c r="D36" s="31" t="str">
        <f t="shared" si="0"/>
        <v>Pacheco</v>
      </c>
      <c r="E36" s="31" t="str">
        <f t="shared" si="1"/>
        <v>SE</v>
      </c>
      <c r="F36" s="33">
        <v>9</v>
      </c>
      <c r="G36" s="7"/>
      <c r="H36" s="5"/>
      <c r="I36" s="5"/>
      <c r="J36" s="5"/>
      <c r="K36" s="5"/>
      <c r="L36" s="5"/>
      <c r="M36" s="5"/>
      <c r="N36" s="5"/>
      <c r="O36" s="5"/>
    </row>
    <row r="37" spans="1:15">
      <c r="A37" s="13">
        <v>29</v>
      </c>
      <c r="B37" s="13">
        <v>5</v>
      </c>
      <c r="C37" s="14">
        <v>234</v>
      </c>
      <c r="D37" s="31" t="str">
        <f t="shared" si="0"/>
        <v>Sagun</v>
      </c>
      <c r="E37" s="31" t="str">
        <f t="shared" si="1"/>
        <v>SE</v>
      </c>
      <c r="F37" s="33">
        <v>9</v>
      </c>
      <c r="G37" s="7"/>
      <c r="H37" s="5"/>
      <c r="I37" s="5"/>
      <c r="J37" s="5"/>
      <c r="K37" s="5"/>
      <c r="L37" s="5"/>
      <c r="M37" s="5"/>
      <c r="N37" s="5"/>
      <c r="O37" s="5"/>
    </row>
    <row r="38" spans="1:15">
      <c r="A38" s="13">
        <v>30</v>
      </c>
      <c r="B38" s="13">
        <v>6</v>
      </c>
      <c r="C38" s="14">
        <v>211</v>
      </c>
      <c r="D38" s="31" t="str">
        <f t="shared" si="0"/>
        <v>Knight</v>
      </c>
      <c r="E38" s="31" t="str">
        <f t="shared" si="1"/>
        <v>SE</v>
      </c>
      <c r="F38" s="33">
        <v>9</v>
      </c>
      <c r="G38" s="7"/>
      <c r="H38" s="5"/>
      <c r="I38" s="5"/>
      <c r="J38" s="5"/>
      <c r="K38" s="5"/>
      <c r="L38" s="5"/>
      <c r="M38" s="5"/>
      <c r="N38" s="5"/>
      <c r="O38" s="5"/>
    </row>
    <row r="39" spans="1:15">
      <c r="A39" s="13">
        <v>31</v>
      </c>
      <c r="B39" s="13">
        <v>1</v>
      </c>
      <c r="C39" s="14">
        <v>139</v>
      </c>
      <c r="D39" s="31" t="str">
        <f t="shared" si="0"/>
        <v>MODI</v>
      </c>
      <c r="E39" s="31" t="str">
        <f t="shared" si="1"/>
        <v>GN</v>
      </c>
      <c r="F39" s="33">
        <v>9.1</v>
      </c>
      <c r="G39" s="5"/>
      <c r="H39" s="5"/>
      <c r="I39" s="5"/>
      <c r="J39" s="5"/>
      <c r="K39" s="5"/>
      <c r="L39" s="5"/>
      <c r="M39" s="5"/>
      <c r="N39" s="5"/>
      <c r="O39" s="5"/>
    </row>
    <row r="40" spans="1:15">
      <c r="A40" s="13">
        <v>32</v>
      </c>
      <c r="B40" s="13">
        <v>2</v>
      </c>
      <c r="C40" s="14">
        <v>117</v>
      </c>
      <c r="D40" s="31" t="str">
        <f t="shared" si="0"/>
        <v>GALANG</v>
      </c>
      <c r="E40" s="31" t="str">
        <f t="shared" si="1"/>
        <v>GN</v>
      </c>
      <c r="F40" s="33">
        <v>9.1</v>
      </c>
      <c r="G40" s="5"/>
      <c r="H40" s="5"/>
      <c r="I40" s="5"/>
      <c r="J40" s="5"/>
      <c r="K40" s="5"/>
      <c r="L40" s="5"/>
      <c r="M40" s="5"/>
      <c r="N40" s="5"/>
      <c r="O40" s="5"/>
    </row>
    <row r="41" spans="1:15">
      <c r="A41" s="13">
        <v>33</v>
      </c>
      <c r="B41" s="13">
        <v>3</v>
      </c>
      <c r="C41" s="14">
        <v>237</v>
      </c>
      <c r="D41" s="31" t="str">
        <f t="shared" ref="D41:D72" si="2">IF(ISNA(VLOOKUP(C41,athlete,2,FALSE)),"",VLOOKUP(C41,athlete,2,FALSE))</f>
        <v>Sarno</v>
      </c>
      <c r="E41" s="31" t="str">
        <f t="shared" ref="E41:E72" si="3">IF(ISNA(VLOOKUP(C41,athlete,4,FALSE)),"",VLOOKUP(C41,athlete,4,FALSE))</f>
        <v>SE</v>
      </c>
      <c r="F41" s="33">
        <v>9.1999999999999993</v>
      </c>
      <c r="G41" s="5"/>
      <c r="H41" s="5"/>
      <c r="I41" s="5"/>
      <c r="J41" s="5"/>
      <c r="K41" s="5"/>
      <c r="L41" s="5"/>
      <c r="M41" s="5"/>
      <c r="N41" s="5"/>
      <c r="O41" s="5"/>
    </row>
    <row r="42" spans="1:15">
      <c r="A42" s="13">
        <v>34</v>
      </c>
      <c r="B42" s="13">
        <v>4</v>
      </c>
      <c r="C42" s="14">
        <v>101</v>
      </c>
      <c r="D42" s="31" t="str">
        <f t="shared" si="2"/>
        <v>ANDRES</v>
      </c>
      <c r="E42" s="31" t="str">
        <f t="shared" si="3"/>
        <v>GN</v>
      </c>
      <c r="F42" s="33">
        <v>9.1999999999999993</v>
      </c>
      <c r="G42" s="5"/>
      <c r="H42" s="5"/>
      <c r="I42" s="5"/>
      <c r="J42" s="5"/>
      <c r="K42" s="5"/>
      <c r="L42" s="5"/>
      <c r="M42" s="5"/>
      <c r="N42" s="5"/>
      <c r="O42" s="5"/>
    </row>
    <row r="43" spans="1:15">
      <c r="A43" s="13">
        <v>35</v>
      </c>
      <c r="B43" s="13">
        <v>5</v>
      </c>
      <c r="C43" s="14">
        <v>214</v>
      </c>
      <c r="D43" s="31" t="str">
        <f t="shared" si="2"/>
        <v>Lara</v>
      </c>
      <c r="E43" s="31" t="str">
        <f t="shared" si="3"/>
        <v>SE</v>
      </c>
      <c r="F43" s="33">
        <v>9.3000000000000007</v>
      </c>
      <c r="G43" s="5"/>
      <c r="H43" s="5"/>
      <c r="I43" s="5"/>
      <c r="J43" s="5"/>
      <c r="K43" s="5"/>
      <c r="L43" s="5"/>
      <c r="M43" s="5"/>
      <c r="N43" s="5"/>
      <c r="O43" s="5"/>
    </row>
    <row r="44" spans="1:15">
      <c r="A44" s="13">
        <v>36</v>
      </c>
      <c r="B44" s="13">
        <v>6</v>
      </c>
      <c r="C44" s="14">
        <v>118</v>
      </c>
      <c r="D44" s="31" t="str">
        <f t="shared" si="2"/>
        <v>GALANG</v>
      </c>
      <c r="E44" s="31" t="str">
        <f t="shared" si="3"/>
        <v>GN</v>
      </c>
      <c r="F44" s="33">
        <v>9.3000000000000007</v>
      </c>
      <c r="G44" s="5"/>
      <c r="H44" s="5"/>
      <c r="I44" s="5"/>
      <c r="J44" s="5"/>
      <c r="K44" s="5"/>
      <c r="L44" s="5"/>
      <c r="M44" s="5"/>
      <c r="N44" s="5"/>
      <c r="O44" s="5"/>
    </row>
    <row r="45" spans="1:15">
      <c r="A45" s="13">
        <v>37</v>
      </c>
      <c r="B45" s="13">
        <v>1</v>
      </c>
      <c r="C45" s="14">
        <v>213</v>
      </c>
      <c r="D45" s="31" t="str">
        <f t="shared" si="2"/>
        <v>Lacorte</v>
      </c>
      <c r="E45" s="31" t="str">
        <f t="shared" si="3"/>
        <v>SE</v>
      </c>
      <c r="F45" s="33">
        <v>9.3000000000000007</v>
      </c>
      <c r="G45" s="5"/>
      <c r="H45" s="5"/>
      <c r="I45" s="5"/>
      <c r="J45" s="5"/>
      <c r="K45" s="5"/>
      <c r="L45" s="5"/>
      <c r="M45" s="5"/>
      <c r="N45" s="5"/>
      <c r="O45" s="5"/>
    </row>
    <row r="46" spans="1:15">
      <c r="A46" s="13">
        <v>38</v>
      </c>
      <c r="B46" s="13">
        <v>2</v>
      </c>
      <c r="C46" s="14">
        <v>219</v>
      </c>
      <c r="D46" s="31" t="str">
        <f t="shared" si="2"/>
        <v>Marks</v>
      </c>
      <c r="E46" s="31" t="str">
        <f t="shared" si="3"/>
        <v>SE</v>
      </c>
      <c r="F46" s="33">
        <v>9.3000000000000007</v>
      </c>
      <c r="G46" s="5"/>
      <c r="H46" s="5"/>
      <c r="I46" s="5"/>
      <c r="J46" s="5"/>
      <c r="K46" s="5"/>
      <c r="L46" s="5"/>
      <c r="M46" s="5"/>
      <c r="N46" s="5"/>
      <c r="O46" s="5"/>
    </row>
    <row r="47" spans="1:15">
      <c r="A47" s="13">
        <v>39</v>
      </c>
      <c r="B47" s="13">
        <v>3</v>
      </c>
      <c r="C47" s="14">
        <v>200</v>
      </c>
      <c r="D47" s="31" t="str">
        <f t="shared" si="2"/>
        <v>Espinoza</v>
      </c>
      <c r="E47" s="31" t="str">
        <f t="shared" si="3"/>
        <v>SE</v>
      </c>
      <c r="F47" s="33">
        <v>9.3000000000000007</v>
      </c>
      <c r="G47" s="5"/>
      <c r="H47" s="5"/>
      <c r="I47" s="5"/>
      <c r="J47" s="5"/>
      <c r="K47" s="5"/>
      <c r="L47" s="5"/>
      <c r="M47" s="5"/>
      <c r="N47" s="5"/>
      <c r="O47" s="5"/>
    </row>
    <row r="48" spans="1:15">
      <c r="A48" s="13">
        <v>40</v>
      </c>
      <c r="B48" s="13">
        <v>4</v>
      </c>
      <c r="C48" s="14">
        <v>165</v>
      </c>
      <c r="D48" s="31" t="str">
        <f t="shared" si="2"/>
        <v>Ashley</v>
      </c>
      <c r="E48" s="31" t="str">
        <f t="shared" si="3"/>
        <v>GN</v>
      </c>
      <c r="F48" s="33">
        <v>9.3000000000000007</v>
      </c>
      <c r="G48" s="5"/>
      <c r="H48" s="5"/>
      <c r="I48" s="5"/>
      <c r="J48" s="5"/>
      <c r="K48" s="5"/>
      <c r="L48" s="5"/>
      <c r="M48" s="5"/>
      <c r="N48" s="5"/>
      <c r="O48" s="5"/>
    </row>
    <row r="49" spans="1:15">
      <c r="A49" s="13">
        <v>41</v>
      </c>
      <c r="B49" s="13">
        <v>5</v>
      </c>
      <c r="C49" s="14">
        <v>155</v>
      </c>
      <c r="D49" s="31" t="str">
        <f t="shared" si="2"/>
        <v>SPIKINGS</v>
      </c>
      <c r="E49" s="31" t="str">
        <f t="shared" si="3"/>
        <v>GN</v>
      </c>
      <c r="F49" s="33">
        <v>9.4</v>
      </c>
      <c r="G49" s="5"/>
      <c r="H49" s="5"/>
      <c r="I49" s="5"/>
      <c r="J49" s="5"/>
      <c r="K49" s="5"/>
      <c r="L49" s="5"/>
      <c r="M49" s="5"/>
      <c r="N49" s="5"/>
      <c r="O49" s="5"/>
    </row>
    <row r="50" spans="1:15">
      <c r="A50" s="13">
        <v>42</v>
      </c>
      <c r="B50" s="13">
        <v>6</v>
      </c>
      <c r="C50" s="14">
        <v>153</v>
      </c>
      <c r="D50" s="31" t="str">
        <f t="shared" si="2"/>
        <v>SCHWETZ</v>
      </c>
      <c r="E50" s="31" t="str">
        <f t="shared" si="3"/>
        <v>GN</v>
      </c>
      <c r="F50" s="33">
        <v>9.5</v>
      </c>
      <c r="G50" s="5"/>
      <c r="H50" s="5"/>
      <c r="I50" s="5"/>
      <c r="J50" s="5"/>
      <c r="K50" s="5"/>
      <c r="L50" s="5"/>
      <c r="M50" s="5"/>
      <c r="N50" s="5"/>
      <c r="O50" s="5"/>
    </row>
    <row r="51" spans="1:15">
      <c r="A51" s="13">
        <v>43</v>
      </c>
      <c r="B51" s="13">
        <v>1</v>
      </c>
      <c r="C51" s="14">
        <v>168</v>
      </c>
      <c r="D51" s="31" t="str">
        <f t="shared" si="2"/>
        <v xml:space="preserve"> </v>
      </c>
      <c r="E51" s="31" t="str">
        <f t="shared" si="3"/>
        <v>GN</v>
      </c>
      <c r="F51" s="33">
        <v>9.5</v>
      </c>
      <c r="G51" s="5"/>
      <c r="H51" s="5"/>
      <c r="I51" s="5"/>
      <c r="J51" s="5"/>
      <c r="K51" s="5"/>
      <c r="L51" s="5"/>
      <c r="M51" s="5"/>
      <c r="N51" s="5"/>
      <c r="O51" s="5"/>
    </row>
    <row r="52" spans="1:15">
      <c r="A52" s="13">
        <v>44</v>
      </c>
      <c r="B52" s="13">
        <v>2</v>
      </c>
      <c r="C52" s="14">
        <v>233</v>
      </c>
      <c r="D52" s="31" t="str">
        <f t="shared" si="2"/>
        <v>Roldan</v>
      </c>
      <c r="E52" s="31" t="str">
        <f t="shared" si="3"/>
        <v>SE</v>
      </c>
      <c r="F52" s="33">
        <v>9.6</v>
      </c>
      <c r="G52" s="5"/>
      <c r="H52" s="5"/>
      <c r="I52" s="5"/>
      <c r="J52" s="5"/>
      <c r="K52" s="5"/>
      <c r="L52" s="5"/>
      <c r="M52" s="5"/>
      <c r="N52" s="5"/>
      <c r="O52" s="5"/>
    </row>
    <row r="53" spans="1:15">
      <c r="A53" s="13">
        <v>45</v>
      </c>
      <c r="B53" s="13">
        <v>3</v>
      </c>
      <c r="C53" s="14">
        <v>164</v>
      </c>
      <c r="D53" s="31" t="str">
        <f t="shared" si="2"/>
        <v>WIND</v>
      </c>
      <c r="E53" s="31" t="str">
        <f t="shared" si="3"/>
        <v>GN</v>
      </c>
      <c r="F53" s="33">
        <v>9.6999999999999993</v>
      </c>
      <c r="G53" s="5"/>
      <c r="H53" s="5"/>
      <c r="I53" s="5"/>
      <c r="J53" s="5"/>
      <c r="K53" s="5"/>
      <c r="L53" s="5"/>
      <c r="M53" s="5"/>
      <c r="N53" s="5"/>
      <c r="O53" s="5"/>
    </row>
    <row r="54" spans="1:15">
      <c r="A54" s="13">
        <v>46</v>
      </c>
      <c r="B54" s="13">
        <v>4</v>
      </c>
      <c r="C54" s="14">
        <v>115</v>
      </c>
      <c r="D54" s="31" t="str">
        <f t="shared" si="2"/>
        <v>Enriquez</v>
      </c>
      <c r="E54" s="31" t="str">
        <f t="shared" si="3"/>
        <v>GN</v>
      </c>
      <c r="F54" s="33">
        <v>9.9</v>
      </c>
      <c r="G54" s="5"/>
      <c r="H54" s="5"/>
      <c r="I54" s="5"/>
      <c r="J54" s="5"/>
      <c r="K54" s="5"/>
      <c r="L54" s="5"/>
      <c r="M54" s="5"/>
      <c r="N54" s="5"/>
      <c r="O54" s="5"/>
    </row>
    <row r="55" spans="1:15">
      <c r="A55" s="13">
        <v>47</v>
      </c>
      <c r="B55" s="13">
        <v>5</v>
      </c>
      <c r="C55" s="14">
        <v>281</v>
      </c>
      <c r="D55" s="31" t="str">
        <f t="shared" si="2"/>
        <v>Patino</v>
      </c>
      <c r="E55" s="31" t="str">
        <f t="shared" si="3"/>
        <v>EA</v>
      </c>
      <c r="F55" s="33">
        <v>10</v>
      </c>
      <c r="G55" s="5"/>
      <c r="H55" s="5"/>
      <c r="I55" s="5"/>
      <c r="J55" s="5"/>
      <c r="K55" s="5"/>
      <c r="L55" s="5"/>
      <c r="M55" s="5"/>
      <c r="N55" s="5"/>
      <c r="O55" s="5"/>
    </row>
    <row r="56" spans="1:15">
      <c r="A56" s="13">
        <v>48</v>
      </c>
      <c r="B56" s="13">
        <v>6</v>
      </c>
      <c r="C56" s="14">
        <v>228</v>
      </c>
      <c r="D56" s="31" t="str">
        <f t="shared" si="2"/>
        <v>Patel</v>
      </c>
      <c r="E56" s="31" t="str">
        <f t="shared" si="3"/>
        <v>SE</v>
      </c>
      <c r="F56" s="33">
        <v>10</v>
      </c>
      <c r="G56" s="5"/>
      <c r="H56" s="5"/>
      <c r="I56" s="5"/>
      <c r="J56" s="5"/>
      <c r="K56" s="5"/>
      <c r="L56" s="5"/>
      <c r="M56" s="5"/>
      <c r="N56" s="5"/>
      <c r="O56" s="5"/>
    </row>
    <row r="57" spans="1:15">
      <c r="A57" s="13">
        <v>49</v>
      </c>
      <c r="B57" s="13">
        <v>1</v>
      </c>
      <c r="C57" s="14">
        <v>285</v>
      </c>
      <c r="D57" s="31" t="str">
        <f t="shared" si="2"/>
        <v>Solis</v>
      </c>
      <c r="E57" s="31" t="str">
        <f t="shared" si="3"/>
        <v>EA</v>
      </c>
      <c r="F57" s="33">
        <v>10.199999999999999</v>
      </c>
      <c r="G57" s="5"/>
      <c r="H57" s="5"/>
      <c r="I57" s="5"/>
      <c r="J57" s="5"/>
      <c r="K57" s="5"/>
      <c r="L57" s="5"/>
      <c r="M57" s="5"/>
      <c r="N57" s="5"/>
      <c r="O57" s="5"/>
    </row>
    <row r="58" spans="1:15">
      <c r="A58" s="13">
        <v>50</v>
      </c>
      <c r="B58" s="13">
        <v>2</v>
      </c>
      <c r="C58" s="14">
        <v>203</v>
      </c>
      <c r="D58" s="31" t="str">
        <f t="shared" si="2"/>
        <v>Garcia</v>
      </c>
      <c r="E58" s="31" t="str">
        <f t="shared" si="3"/>
        <v>SE</v>
      </c>
      <c r="F58" s="33">
        <v>10.199999999999999</v>
      </c>
      <c r="G58" s="5"/>
      <c r="H58" s="5"/>
      <c r="I58" s="5"/>
      <c r="J58" s="5"/>
      <c r="K58" s="5"/>
      <c r="L58" s="5"/>
      <c r="M58" s="5"/>
      <c r="N58" s="5"/>
      <c r="O58" s="5"/>
    </row>
    <row r="59" spans="1:15">
      <c r="A59" s="13">
        <v>51</v>
      </c>
      <c r="B59" s="13">
        <v>3</v>
      </c>
      <c r="C59" s="14">
        <v>145</v>
      </c>
      <c r="D59" s="31" t="str">
        <f t="shared" si="2"/>
        <v>PATRIDGE</v>
      </c>
      <c r="E59" s="31" t="str">
        <f t="shared" si="3"/>
        <v>GN</v>
      </c>
      <c r="F59" s="33">
        <v>10.7</v>
      </c>
      <c r="G59" s="5"/>
      <c r="H59" s="5"/>
      <c r="I59" s="5"/>
      <c r="J59" s="5"/>
      <c r="K59" s="5"/>
      <c r="L59" s="5"/>
      <c r="M59" s="5"/>
      <c r="N59" s="5"/>
      <c r="O59" s="5"/>
    </row>
    <row r="60" spans="1:15">
      <c r="A60" s="13">
        <v>52</v>
      </c>
      <c r="B60" s="13">
        <v>4</v>
      </c>
      <c r="C60" s="14" t="s">
        <v>17</v>
      </c>
      <c r="D60" s="13" t="str">
        <f t="shared" si="2"/>
        <v/>
      </c>
      <c r="E60" s="13" t="str">
        <f t="shared" si="3"/>
        <v/>
      </c>
      <c r="F60" s="71"/>
      <c r="G60" s="5"/>
      <c r="H60" s="5"/>
      <c r="I60" s="5"/>
      <c r="J60" s="5"/>
      <c r="K60" s="5"/>
      <c r="L60" s="5"/>
      <c r="M60" s="5"/>
      <c r="N60" s="5"/>
      <c r="O60" s="5"/>
    </row>
    <row r="61" spans="1:15">
      <c r="A61" s="13">
        <v>53</v>
      </c>
      <c r="B61" s="13">
        <v>5</v>
      </c>
      <c r="C61" s="14" t="s">
        <v>17</v>
      </c>
      <c r="D61" s="13" t="str">
        <f t="shared" si="2"/>
        <v/>
      </c>
      <c r="E61" s="13" t="str">
        <f t="shared" si="3"/>
        <v/>
      </c>
      <c r="F61" s="71"/>
      <c r="G61" s="5"/>
      <c r="H61" s="5"/>
      <c r="I61" s="5"/>
      <c r="J61" s="5"/>
      <c r="K61" s="5"/>
      <c r="L61" s="5"/>
      <c r="M61" s="5"/>
      <c r="N61" s="5"/>
      <c r="O61" s="5"/>
    </row>
    <row r="62" spans="1:15">
      <c r="A62" s="13">
        <v>54</v>
      </c>
      <c r="B62" s="13">
        <v>6</v>
      </c>
      <c r="C62" s="14" t="s">
        <v>17</v>
      </c>
      <c r="D62" s="13" t="str">
        <f t="shared" si="2"/>
        <v/>
      </c>
      <c r="E62" s="13" t="str">
        <f t="shared" si="3"/>
        <v/>
      </c>
      <c r="F62" s="71"/>
      <c r="G62" s="5"/>
      <c r="H62" s="5"/>
      <c r="I62" s="5"/>
      <c r="J62" s="5"/>
      <c r="K62" s="5"/>
      <c r="L62" s="5"/>
      <c r="M62" s="5"/>
      <c r="N62" s="5"/>
      <c r="O62" s="5"/>
    </row>
    <row r="63" spans="1:15">
      <c r="A63" s="13">
        <v>55</v>
      </c>
      <c r="B63" s="13">
        <v>1</v>
      </c>
      <c r="C63" s="14" t="s">
        <v>17</v>
      </c>
      <c r="D63" s="13" t="str">
        <f t="shared" si="2"/>
        <v/>
      </c>
      <c r="E63" s="13" t="str">
        <f t="shared" si="3"/>
        <v/>
      </c>
      <c r="F63" s="71"/>
      <c r="G63" s="5"/>
      <c r="H63" s="5"/>
      <c r="I63" s="5"/>
      <c r="J63" s="5"/>
      <c r="K63" s="5"/>
      <c r="L63" s="5"/>
      <c r="M63" s="5"/>
      <c r="N63" s="5"/>
      <c r="O63" s="5"/>
    </row>
    <row r="64" spans="1:15">
      <c r="A64" s="13">
        <v>56</v>
      </c>
      <c r="B64" s="13">
        <v>2</v>
      </c>
      <c r="C64" s="14" t="s">
        <v>17</v>
      </c>
      <c r="D64" s="13" t="str">
        <f t="shared" si="2"/>
        <v/>
      </c>
      <c r="E64" s="13" t="str">
        <f t="shared" si="3"/>
        <v/>
      </c>
      <c r="F64" s="71"/>
      <c r="G64" s="5"/>
      <c r="H64" s="5"/>
      <c r="I64" s="5"/>
      <c r="J64" s="5"/>
      <c r="K64" s="5"/>
      <c r="L64" s="5"/>
      <c r="M64" s="5"/>
      <c r="N64" s="5"/>
      <c r="O64" s="5"/>
    </row>
    <row r="65" spans="1:15">
      <c r="A65" s="13">
        <v>57</v>
      </c>
      <c r="B65" s="13">
        <v>3</v>
      </c>
      <c r="C65" s="14" t="s">
        <v>17</v>
      </c>
      <c r="D65" s="13" t="str">
        <f t="shared" si="2"/>
        <v/>
      </c>
      <c r="E65" s="13" t="str">
        <f t="shared" si="3"/>
        <v/>
      </c>
      <c r="F65" s="71"/>
      <c r="G65" s="5"/>
      <c r="H65" s="5"/>
      <c r="I65" s="5"/>
      <c r="J65" s="5"/>
      <c r="K65" s="5"/>
      <c r="L65" s="5"/>
      <c r="M65" s="5"/>
      <c r="N65" s="5"/>
      <c r="O65" s="5"/>
    </row>
    <row r="66" spans="1:15">
      <c r="A66" s="13">
        <v>58</v>
      </c>
      <c r="B66" s="13">
        <v>4</v>
      </c>
      <c r="C66" s="14" t="s">
        <v>17</v>
      </c>
      <c r="D66" s="13" t="str">
        <f t="shared" si="2"/>
        <v/>
      </c>
      <c r="E66" s="13" t="str">
        <f t="shared" si="3"/>
        <v/>
      </c>
      <c r="F66" s="71"/>
      <c r="G66" s="5"/>
      <c r="H66" s="5"/>
      <c r="I66" s="5"/>
      <c r="J66" s="5"/>
      <c r="K66" s="5"/>
      <c r="L66" s="5"/>
      <c r="M66" s="5"/>
      <c r="N66" s="5"/>
      <c r="O66" s="5"/>
    </row>
    <row r="67" spans="1:15">
      <c r="A67" s="13">
        <v>59</v>
      </c>
      <c r="B67" s="13">
        <v>5</v>
      </c>
      <c r="C67" s="14" t="s">
        <v>17</v>
      </c>
      <c r="D67" s="13" t="str">
        <f t="shared" si="2"/>
        <v/>
      </c>
      <c r="E67" s="13" t="str">
        <f t="shared" si="3"/>
        <v/>
      </c>
      <c r="F67" s="71"/>
      <c r="G67" s="5"/>
      <c r="H67" s="5"/>
      <c r="I67" s="5"/>
      <c r="J67" s="5"/>
      <c r="K67" s="5"/>
      <c r="L67" s="5"/>
      <c r="M67" s="5"/>
      <c r="N67" s="5"/>
      <c r="O67" s="5"/>
    </row>
    <row r="68" spans="1:15">
      <c r="A68" s="13">
        <v>60</v>
      </c>
      <c r="B68" s="13">
        <v>6</v>
      </c>
      <c r="C68" s="14" t="s">
        <v>17</v>
      </c>
      <c r="D68" s="13" t="str">
        <f t="shared" si="2"/>
        <v/>
      </c>
      <c r="E68" s="13" t="str">
        <f t="shared" si="3"/>
        <v/>
      </c>
      <c r="F68" s="71"/>
      <c r="G68" s="5"/>
      <c r="H68" s="5"/>
      <c r="I68" s="5"/>
      <c r="J68" s="5"/>
      <c r="K68" s="5"/>
      <c r="L68" s="5"/>
      <c r="M68" s="5"/>
      <c r="N68" s="5"/>
      <c r="O68" s="5"/>
    </row>
    <row r="69" spans="1:15">
      <c r="A69" s="13">
        <v>61</v>
      </c>
      <c r="B69" s="13">
        <v>1</v>
      </c>
      <c r="C69" s="14" t="s">
        <v>17</v>
      </c>
      <c r="D69" s="13" t="str">
        <f t="shared" si="2"/>
        <v/>
      </c>
      <c r="E69" s="13" t="str">
        <f t="shared" si="3"/>
        <v/>
      </c>
      <c r="F69" s="71"/>
      <c r="G69" s="5"/>
      <c r="H69" s="5"/>
      <c r="I69" s="5"/>
      <c r="J69" s="5"/>
      <c r="K69" s="5"/>
      <c r="L69" s="5"/>
      <c r="M69" s="5"/>
      <c r="N69" s="5"/>
      <c r="O69" s="5"/>
    </row>
    <row r="70" spans="1:15">
      <c r="A70" s="13">
        <v>62</v>
      </c>
      <c r="B70" s="13">
        <v>2</v>
      </c>
      <c r="C70" s="14" t="s">
        <v>17</v>
      </c>
      <c r="D70" s="13" t="str">
        <f t="shared" si="2"/>
        <v/>
      </c>
      <c r="E70" s="13" t="str">
        <f t="shared" si="3"/>
        <v/>
      </c>
      <c r="F70" s="71"/>
      <c r="G70" s="5"/>
      <c r="H70" s="5"/>
      <c r="I70" s="5"/>
      <c r="J70" s="5"/>
      <c r="K70" s="5"/>
      <c r="L70" s="5"/>
      <c r="M70" s="5"/>
      <c r="N70" s="5"/>
      <c r="O70" s="5"/>
    </row>
    <row r="71" spans="1:15">
      <c r="A71" s="13">
        <v>63</v>
      </c>
      <c r="B71" s="13">
        <v>3</v>
      </c>
      <c r="C71" s="14" t="s">
        <v>17</v>
      </c>
      <c r="D71" s="13" t="str">
        <f t="shared" si="2"/>
        <v/>
      </c>
      <c r="E71" s="13" t="str">
        <f t="shared" si="3"/>
        <v/>
      </c>
      <c r="F71" s="71"/>
      <c r="G71" s="5"/>
      <c r="H71" s="5"/>
      <c r="I71" s="5"/>
      <c r="J71" s="5"/>
      <c r="K71" s="5"/>
      <c r="L71" s="5"/>
      <c r="M71" s="5"/>
      <c r="N71" s="5"/>
      <c r="O71" s="5"/>
    </row>
    <row r="72" spans="1:15">
      <c r="A72" s="13">
        <v>64</v>
      </c>
      <c r="B72" s="13">
        <v>4</v>
      </c>
      <c r="C72" s="14" t="s">
        <v>17</v>
      </c>
      <c r="D72" s="13" t="str">
        <f t="shared" si="2"/>
        <v/>
      </c>
      <c r="E72" s="13" t="str">
        <f t="shared" si="3"/>
        <v/>
      </c>
      <c r="F72" s="71"/>
      <c r="G72" s="5"/>
      <c r="H72" s="5"/>
      <c r="I72" s="5"/>
      <c r="J72" s="5"/>
      <c r="K72" s="5"/>
      <c r="L72" s="5"/>
      <c r="M72" s="5"/>
      <c r="N72" s="5"/>
      <c r="O72" s="5"/>
    </row>
    <row r="73" spans="1:15">
      <c r="A73" s="13">
        <v>65</v>
      </c>
      <c r="B73" s="13">
        <v>5</v>
      </c>
      <c r="C73" s="14" t="s">
        <v>17</v>
      </c>
      <c r="D73" s="13" t="str">
        <f t="shared" ref="D73:D104" si="4">IF(ISNA(VLOOKUP(C73,athlete,2,FALSE)),"",VLOOKUP(C73,athlete,2,FALSE))</f>
        <v/>
      </c>
      <c r="E73" s="13" t="str">
        <f t="shared" ref="E73:E104" si="5">IF(ISNA(VLOOKUP(C73,athlete,4,FALSE)),"",VLOOKUP(C73,athlete,4,FALSE))</f>
        <v/>
      </c>
      <c r="F73" s="71"/>
      <c r="G73" s="5"/>
      <c r="H73" s="5"/>
      <c r="I73" s="5"/>
      <c r="J73" s="5"/>
      <c r="K73" s="5"/>
      <c r="L73" s="5"/>
      <c r="M73" s="5"/>
      <c r="N73" s="5"/>
      <c r="O73" s="5"/>
    </row>
    <row r="74" spans="1:15">
      <c r="A74" s="13">
        <v>66</v>
      </c>
      <c r="B74" s="13">
        <v>6</v>
      </c>
      <c r="C74" s="14" t="s">
        <v>17</v>
      </c>
      <c r="D74" s="13" t="str">
        <f t="shared" si="4"/>
        <v/>
      </c>
      <c r="E74" s="13" t="str">
        <f t="shared" si="5"/>
        <v/>
      </c>
      <c r="F74" s="71"/>
      <c r="G74" s="5"/>
      <c r="H74" s="5"/>
      <c r="I74" s="5"/>
      <c r="J74" s="5"/>
      <c r="K74" s="5"/>
      <c r="L74" s="5"/>
      <c r="M74" s="5"/>
      <c r="N74" s="5"/>
      <c r="O74" s="5"/>
    </row>
    <row r="75" spans="1:15">
      <c r="A75" s="13">
        <v>67</v>
      </c>
      <c r="B75" s="13">
        <v>1</v>
      </c>
      <c r="C75" s="14" t="s">
        <v>17</v>
      </c>
      <c r="D75" s="13" t="str">
        <f t="shared" si="4"/>
        <v/>
      </c>
      <c r="E75" s="13" t="str">
        <f t="shared" si="5"/>
        <v/>
      </c>
      <c r="F75" s="71"/>
      <c r="G75" s="5"/>
      <c r="H75" s="5"/>
      <c r="I75" s="5"/>
      <c r="J75" s="5"/>
      <c r="K75" s="5"/>
      <c r="L75" s="5"/>
      <c r="M75" s="5"/>
      <c r="N75" s="5"/>
      <c r="O75" s="5"/>
    </row>
    <row r="76" spans="1:15">
      <c r="A76" s="13">
        <v>68</v>
      </c>
      <c r="B76" s="13">
        <v>2</v>
      </c>
      <c r="C76" s="14" t="s">
        <v>17</v>
      </c>
      <c r="D76" s="13" t="str">
        <f t="shared" si="4"/>
        <v/>
      </c>
      <c r="E76" s="13" t="str">
        <f t="shared" si="5"/>
        <v/>
      </c>
      <c r="F76" s="71"/>
      <c r="G76" s="5"/>
      <c r="H76" s="5"/>
      <c r="I76" s="5"/>
      <c r="J76" s="5"/>
      <c r="K76" s="5"/>
      <c r="L76" s="5"/>
      <c r="M76" s="5"/>
      <c r="N76" s="5"/>
      <c r="O76" s="5"/>
    </row>
    <row r="77" spans="1:15">
      <c r="A77" s="13">
        <v>69</v>
      </c>
      <c r="B77" s="13">
        <v>3</v>
      </c>
      <c r="C77" s="14" t="s">
        <v>17</v>
      </c>
      <c r="D77" s="13" t="str">
        <f t="shared" si="4"/>
        <v/>
      </c>
      <c r="E77" s="13" t="str">
        <f t="shared" si="5"/>
        <v/>
      </c>
      <c r="F77" s="71"/>
      <c r="G77" s="5"/>
      <c r="H77" s="5"/>
      <c r="I77" s="5"/>
      <c r="J77" s="5"/>
      <c r="K77" s="5"/>
      <c r="L77" s="5"/>
      <c r="M77" s="5"/>
      <c r="N77" s="5"/>
      <c r="O77" s="5"/>
    </row>
    <row r="78" spans="1:15">
      <c r="A78" s="13">
        <v>70</v>
      </c>
      <c r="B78" s="13">
        <v>4</v>
      </c>
      <c r="C78" s="14" t="s">
        <v>17</v>
      </c>
      <c r="D78" s="13" t="str">
        <f t="shared" si="4"/>
        <v/>
      </c>
      <c r="E78" s="13" t="str">
        <f t="shared" si="5"/>
        <v/>
      </c>
      <c r="F78" s="71"/>
      <c r="G78" s="5"/>
      <c r="H78" s="5"/>
      <c r="I78" s="5"/>
      <c r="J78" s="5"/>
      <c r="K78" s="5"/>
      <c r="L78" s="5"/>
      <c r="M78" s="5"/>
      <c r="N78" s="5"/>
      <c r="O78" s="5"/>
    </row>
    <row r="79" spans="1:15">
      <c r="A79" s="13">
        <v>71</v>
      </c>
      <c r="B79" s="13">
        <v>5</v>
      </c>
      <c r="C79" s="14" t="s">
        <v>17</v>
      </c>
      <c r="D79" s="13" t="str">
        <f t="shared" si="4"/>
        <v/>
      </c>
      <c r="E79" s="13" t="str">
        <f t="shared" si="5"/>
        <v/>
      </c>
      <c r="F79" s="71"/>
      <c r="G79" s="5"/>
      <c r="H79" s="5"/>
      <c r="I79" s="5"/>
      <c r="J79" s="5"/>
      <c r="K79" s="5"/>
      <c r="L79" s="5"/>
      <c r="M79" s="5"/>
      <c r="N79" s="5"/>
      <c r="O79" s="5"/>
    </row>
    <row r="80" spans="1:15">
      <c r="A80" s="13">
        <v>72</v>
      </c>
      <c r="B80" s="13">
        <v>6</v>
      </c>
      <c r="C80" s="14" t="s">
        <v>17</v>
      </c>
      <c r="D80" s="13" t="str">
        <f t="shared" si="4"/>
        <v/>
      </c>
      <c r="E80" s="13" t="str">
        <f t="shared" si="5"/>
        <v/>
      </c>
      <c r="F80" s="71"/>
      <c r="G80" s="5"/>
      <c r="H80" s="5"/>
      <c r="I80" s="5"/>
      <c r="J80" s="5"/>
      <c r="K80" s="5"/>
      <c r="L80" s="5"/>
      <c r="M80" s="5"/>
      <c r="N80" s="5"/>
      <c r="O80" s="5"/>
    </row>
    <row r="81" spans="1:15">
      <c r="A81" s="14">
        <v>73</v>
      </c>
      <c r="B81" s="13">
        <v>1</v>
      </c>
      <c r="C81" s="14" t="s">
        <v>17</v>
      </c>
      <c r="D81" s="13" t="str">
        <f t="shared" si="4"/>
        <v/>
      </c>
      <c r="E81" s="13" t="str">
        <f t="shared" si="5"/>
        <v/>
      </c>
      <c r="F81" s="71"/>
      <c r="G81" s="5"/>
      <c r="H81" s="5"/>
      <c r="I81" s="5"/>
      <c r="J81" s="5"/>
      <c r="K81" s="5"/>
      <c r="L81" s="5"/>
      <c r="M81" s="5"/>
      <c r="N81" s="5"/>
      <c r="O81" s="5"/>
    </row>
    <row r="82" spans="1:15">
      <c r="A82" s="14">
        <v>74</v>
      </c>
      <c r="B82" s="13">
        <v>2</v>
      </c>
      <c r="C82" s="14" t="s">
        <v>17</v>
      </c>
      <c r="D82" s="13" t="str">
        <f t="shared" si="4"/>
        <v/>
      </c>
      <c r="E82" s="13" t="str">
        <f t="shared" si="5"/>
        <v/>
      </c>
      <c r="F82" s="71"/>
      <c r="G82" s="5"/>
      <c r="H82" s="5"/>
      <c r="I82" s="5"/>
      <c r="J82" s="5"/>
      <c r="K82" s="5"/>
      <c r="L82" s="5"/>
      <c r="M82" s="5"/>
      <c r="N82" s="5"/>
      <c r="O82" s="5"/>
    </row>
    <row r="83" spans="1:15">
      <c r="A83" s="13">
        <v>75</v>
      </c>
      <c r="B83" s="13">
        <v>3</v>
      </c>
      <c r="C83" s="14" t="s">
        <v>17</v>
      </c>
      <c r="D83" s="13" t="str">
        <f t="shared" si="4"/>
        <v/>
      </c>
      <c r="E83" s="13" t="str">
        <f t="shared" si="5"/>
        <v/>
      </c>
      <c r="F83" s="71"/>
      <c r="G83" s="5"/>
      <c r="H83" s="5"/>
      <c r="I83" s="5"/>
      <c r="J83" s="5"/>
      <c r="K83" s="5"/>
      <c r="L83" s="5"/>
      <c r="M83" s="5"/>
      <c r="N83" s="5"/>
      <c r="O83" s="5"/>
    </row>
    <row r="84" spans="1:15">
      <c r="A84" s="13">
        <v>76</v>
      </c>
      <c r="B84" s="13">
        <v>4</v>
      </c>
      <c r="C84" s="14" t="s">
        <v>17</v>
      </c>
      <c r="D84" s="13" t="str">
        <f t="shared" si="4"/>
        <v/>
      </c>
      <c r="E84" s="13" t="str">
        <f t="shared" si="5"/>
        <v/>
      </c>
      <c r="F84" s="71"/>
      <c r="G84" s="5"/>
      <c r="H84" s="5"/>
      <c r="I84" s="5"/>
      <c r="J84" s="5"/>
      <c r="K84" s="5"/>
      <c r="L84" s="5"/>
      <c r="M84" s="5"/>
      <c r="N84" s="5"/>
      <c r="O84" s="5"/>
    </row>
    <row r="85" spans="1:15">
      <c r="A85" s="13">
        <v>77</v>
      </c>
      <c r="B85" s="13">
        <v>5</v>
      </c>
      <c r="C85" s="14" t="s">
        <v>17</v>
      </c>
      <c r="D85" s="13" t="str">
        <f t="shared" si="4"/>
        <v/>
      </c>
      <c r="E85" s="13" t="str">
        <f t="shared" si="5"/>
        <v/>
      </c>
      <c r="F85" s="71"/>
      <c r="G85" s="5"/>
      <c r="H85" s="5"/>
      <c r="I85" s="5"/>
      <c r="J85" s="5"/>
      <c r="K85" s="5"/>
      <c r="L85" s="5"/>
      <c r="M85" s="5"/>
      <c r="N85" s="5"/>
      <c r="O85" s="5"/>
    </row>
    <row r="86" spans="1:15">
      <c r="A86" s="14">
        <v>78</v>
      </c>
      <c r="B86" s="13">
        <v>6</v>
      </c>
      <c r="C86" s="14" t="s">
        <v>17</v>
      </c>
      <c r="D86" s="13" t="str">
        <f t="shared" si="4"/>
        <v/>
      </c>
      <c r="E86" s="13" t="str">
        <f t="shared" si="5"/>
        <v/>
      </c>
      <c r="F86" s="71"/>
      <c r="G86" s="5"/>
      <c r="H86" s="5"/>
      <c r="I86" s="5"/>
      <c r="J86" s="5"/>
      <c r="K86" s="5"/>
      <c r="L86" s="5"/>
      <c r="M86" s="5"/>
      <c r="N86" s="5"/>
      <c r="O86" s="5"/>
    </row>
    <row r="87" spans="1:15">
      <c r="A87" s="14">
        <v>79</v>
      </c>
      <c r="B87" s="13">
        <v>1</v>
      </c>
      <c r="C87" s="14" t="s">
        <v>17</v>
      </c>
      <c r="D87" s="13" t="str">
        <f t="shared" si="4"/>
        <v/>
      </c>
      <c r="E87" s="13" t="str">
        <f t="shared" si="5"/>
        <v/>
      </c>
      <c r="F87" s="71"/>
      <c r="G87" s="5"/>
      <c r="H87" s="5"/>
      <c r="I87" s="5"/>
      <c r="J87" s="5"/>
      <c r="K87" s="5"/>
      <c r="L87" s="5"/>
      <c r="M87" s="5"/>
      <c r="N87" s="5"/>
      <c r="O87" s="5"/>
    </row>
    <row r="88" spans="1:15">
      <c r="A88" s="13">
        <v>80</v>
      </c>
      <c r="B88" s="13">
        <v>2</v>
      </c>
      <c r="C88" s="14" t="s">
        <v>17</v>
      </c>
      <c r="D88" s="13" t="str">
        <f t="shared" si="4"/>
        <v/>
      </c>
      <c r="E88" s="13" t="str">
        <f t="shared" si="5"/>
        <v/>
      </c>
      <c r="F88" s="71"/>
      <c r="G88" s="5"/>
      <c r="H88" s="5"/>
      <c r="I88" s="5"/>
      <c r="J88" s="5"/>
      <c r="K88" s="5"/>
      <c r="L88" s="5"/>
      <c r="M88" s="5"/>
      <c r="N88" s="5"/>
      <c r="O88" s="5"/>
    </row>
    <row r="89" spans="1:15">
      <c r="A89" s="13">
        <v>81</v>
      </c>
      <c r="B89" s="13">
        <v>3</v>
      </c>
      <c r="C89" s="14" t="s">
        <v>17</v>
      </c>
      <c r="D89" s="13" t="str">
        <f t="shared" si="4"/>
        <v/>
      </c>
      <c r="E89" s="13" t="str">
        <f t="shared" si="5"/>
        <v/>
      </c>
      <c r="F89" s="71"/>
      <c r="G89" s="5"/>
      <c r="H89" s="5"/>
      <c r="I89" s="5"/>
      <c r="J89" s="5"/>
      <c r="K89" s="5"/>
      <c r="L89" s="5"/>
      <c r="M89" s="5"/>
      <c r="N89" s="5"/>
      <c r="O89" s="5"/>
    </row>
    <row r="90" spans="1:15">
      <c r="A90" s="13">
        <v>82</v>
      </c>
      <c r="B90" s="13">
        <v>4</v>
      </c>
      <c r="C90" s="14" t="s">
        <v>17</v>
      </c>
      <c r="D90" s="13" t="str">
        <f t="shared" si="4"/>
        <v/>
      </c>
      <c r="E90" s="13" t="str">
        <f t="shared" si="5"/>
        <v/>
      </c>
      <c r="F90" s="71"/>
      <c r="G90" s="5"/>
      <c r="H90" s="5"/>
      <c r="I90" s="5"/>
      <c r="J90" s="5"/>
      <c r="K90" s="5"/>
      <c r="L90" s="5"/>
      <c r="M90" s="5"/>
      <c r="N90" s="5"/>
      <c r="O90" s="5"/>
    </row>
    <row r="91" spans="1:15">
      <c r="A91" s="14">
        <v>83</v>
      </c>
      <c r="B91" s="13">
        <v>5</v>
      </c>
      <c r="C91" s="14" t="s">
        <v>17</v>
      </c>
      <c r="D91" s="13" t="str">
        <f t="shared" si="4"/>
        <v/>
      </c>
      <c r="E91" s="13" t="str">
        <f t="shared" si="5"/>
        <v/>
      </c>
      <c r="F91" s="71"/>
      <c r="G91" s="5"/>
      <c r="H91" s="5"/>
      <c r="I91" s="5"/>
      <c r="J91" s="5"/>
      <c r="K91" s="5"/>
      <c r="L91" s="5"/>
      <c r="M91" s="5"/>
      <c r="N91" s="5"/>
      <c r="O91" s="5"/>
    </row>
    <row r="92" spans="1:15">
      <c r="A92" s="14">
        <v>84</v>
      </c>
      <c r="B92" s="13">
        <v>6</v>
      </c>
      <c r="C92" s="14" t="s">
        <v>17</v>
      </c>
      <c r="D92" s="13" t="str">
        <f t="shared" si="4"/>
        <v/>
      </c>
      <c r="E92" s="13" t="str">
        <f t="shared" si="5"/>
        <v/>
      </c>
      <c r="F92" s="71"/>
      <c r="G92" s="5"/>
      <c r="H92" s="5"/>
      <c r="I92" s="5"/>
      <c r="J92" s="5"/>
      <c r="K92" s="5"/>
      <c r="L92" s="5"/>
      <c r="M92" s="5"/>
      <c r="N92" s="5"/>
      <c r="O92" s="5"/>
    </row>
    <row r="93" spans="1:15">
      <c r="A93" s="13">
        <v>85</v>
      </c>
      <c r="B93" s="13">
        <v>1</v>
      </c>
      <c r="C93" s="14" t="s">
        <v>17</v>
      </c>
      <c r="D93" s="13" t="str">
        <f t="shared" si="4"/>
        <v/>
      </c>
      <c r="E93" s="13" t="str">
        <f t="shared" si="5"/>
        <v/>
      </c>
      <c r="F93" s="71"/>
      <c r="G93" s="5"/>
      <c r="H93" s="5"/>
      <c r="I93" s="5"/>
      <c r="J93" s="5"/>
      <c r="K93" s="5"/>
      <c r="L93" s="5"/>
      <c r="M93" s="5"/>
      <c r="N93" s="5"/>
      <c r="O93" s="5"/>
    </row>
    <row r="94" spans="1:15">
      <c r="A94" s="13">
        <v>86</v>
      </c>
      <c r="B94" s="13">
        <v>2</v>
      </c>
      <c r="C94" s="14" t="s">
        <v>17</v>
      </c>
      <c r="D94" s="13" t="str">
        <f t="shared" si="4"/>
        <v/>
      </c>
      <c r="E94" s="13" t="str">
        <f t="shared" si="5"/>
        <v/>
      </c>
      <c r="F94" s="71"/>
      <c r="G94" s="5"/>
      <c r="H94" s="5"/>
      <c r="I94" s="5"/>
      <c r="J94" s="5"/>
      <c r="K94" s="5"/>
      <c r="L94" s="5"/>
      <c r="M94" s="5"/>
      <c r="N94" s="5"/>
      <c r="O94" s="5"/>
    </row>
    <row r="95" spans="1:15">
      <c r="A95" s="13">
        <v>87</v>
      </c>
      <c r="B95" s="13">
        <v>3</v>
      </c>
      <c r="C95" s="14" t="s">
        <v>17</v>
      </c>
      <c r="D95" s="13" t="str">
        <f t="shared" si="4"/>
        <v/>
      </c>
      <c r="E95" s="13" t="str">
        <f t="shared" si="5"/>
        <v/>
      </c>
      <c r="F95" s="71"/>
      <c r="G95" s="5"/>
      <c r="H95" s="5"/>
      <c r="I95" s="5"/>
      <c r="J95" s="5"/>
      <c r="K95" s="5"/>
      <c r="L95" s="5"/>
      <c r="M95" s="5"/>
      <c r="N95" s="5"/>
      <c r="O95" s="5"/>
    </row>
    <row r="96" spans="1:15">
      <c r="A96" s="13">
        <v>88</v>
      </c>
      <c r="B96" s="13">
        <v>4</v>
      </c>
      <c r="C96" s="14" t="s">
        <v>17</v>
      </c>
      <c r="D96" s="13" t="str">
        <f t="shared" si="4"/>
        <v/>
      </c>
      <c r="E96" s="13" t="str">
        <f t="shared" si="5"/>
        <v/>
      </c>
      <c r="F96" s="71"/>
      <c r="G96" s="5"/>
      <c r="H96" s="5"/>
      <c r="I96" s="5"/>
      <c r="J96" s="5"/>
      <c r="K96" s="5"/>
      <c r="L96" s="5"/>
      <c r="M96" s="5"/>
      <c r="N96" s="5"/>
      <c r="O96" s="5"/>
    </row>
    <row r="97" spans="1:15">
      <c r="A97" s="13">
        <v>89</v>
      </c>
      <c r="B97" s="13">
        <v>5</v>
      </c>
      <c r="C97" s="14" t="s">
        <v>17</v>
      </c>
      <c r="D97" s="13" t="str">
        <f t="shared" si="4"/>
        <v/>
      </c>
      <c r="E97" s="13" t="str">
        <f t="shared" si="5"/>
        <v/>
      </c>
      <c r="F97" s="71"/>
      <c r="G97" s="5"/>
      <c r="H97" s="5"/>
      <c r="I97" s="5"/>
      <c r="J97" s="5"/>
      <c r="K97" s="5"/>
      <c r="L97" s="5"/>
      <c r="M97" s="5"/>
      <c r="N97" s="5"/>
      <c r="O97" s="5"/>
    </row>
    <row r="98" spans="1:15">
      <c r="A98" s="13">
        <v>90</v>
      </c>
      <c r="B98" s="13">
        <v>6</v>
      </c>
      <c r="C98" s="14" t="s">
        <v>17</v>
      </c>
      <c r="D98" s="13" t="str">
        <f t="shared" si="4"/>
        <v/>
      </c>
      <c r="E98" s="13" t="str">
        <f t="shared" si="5"/>
        <v/>
      </c>
      <c r="F98" s="71"/>
      <c r="G98" s="5"/>
      <c r="H98" s="5"/>
      <c r="I98" s="5"/>
      <c r="J98" s="5"/>
      <c r="K98" s="5"/>
      <c r="L98" s="5"/>
      <c r="M98" s="5"/>
      <c r="N98" s="5"/>
      <c r="O98" s="5"/>
    </row>
    <row r="99" spans="1:15">
      <c r="A99" s="14">
        <v>91</v>
      </c>
      <c r="B99" s="13">
        <v>1</v>
      </c>
      <c r="C99" s="14" t="s">
        <v>17</v>
      </c>
      <c r="D99" s="13" t="str">
        <f t="shared" si="4"/>
        <v/>
      </c>
      <c r="E99" s="13" t="str">
        <f t="shared" si="5"/>
        <v/>
      </c>
      <c r="F99" s="71"/>
      <c r="G99" s="5"/>
      <c r="H99" s="5"/>
      <c r="I99" s="5"/>
      <c r="J99" s="5"/>
      <c r="K99" s="5"/>
      <c r="L99" s="5"/>
      <c r="M99" s="5"/>
      <c r="N99" s="5"/>
      <c r="O99" s="5"/>
    </row>
    <row r="100" spans="1:15">
      <c r="A100" s="14">
        <v>92</v>
      </c>
      <c r="B100" s="13">
        <v>2</v>
      </c>
      <c r="C100" s="14" t="s">
        <v>17</v>
      </c>
      <c r="D100" s="13" t="str">
        <f t="shared" si="4"/>
        <v/>
      </c>
      <c r="E100" s="13" t="str">
        <f t="shared" si="5"/>
        <v/>
      </c>
      <c r="F100" s="71"/>
      <c r="G100" s="5"/>
      <c r="H100" s="5"/>
      <c r="I100" s="5"/>
      <c r="J100" s="5"/>
      <c r="K100" s="5"/>
      <c r="L100" s="5"/>
      <c r="M100" s="5"/>
      <c r="N100" s="5"/>
      <c r="O100" s="5"/>
    </row>
    <row r="101" spans="1:15">
      <c r="A101" s="13">
        <v>93</v>
      </c>
      <c r="B101" s="13">
        <v>3</v>
      </c>
      <c r="C101" s="14" t="s">
        <v>17</v>
      </c>
      <c r="D101" s="13" t="str">
        <f t="shared" si="4"/>
        <v/>
      </c>
      <c r="E101" s="13" t="str">
        <f t="shared" si="5"/>
        <v/>
      </c>
      <c r="F101" s="71"/>
      <c r="G101" s="5"/>
      <c r="H101" s="5"/>
      <c r="I101" s="5"/>
      <c r="J101" s="5"/>
      <c r="K101" s="5"/>
      <c r="L101" s="5"/>
      <c r="M101" s="5"/>
      <c r="N101" s="5"/>
      <c r="O101" s="5"/>
    </row>
    <row r="102" spans="1:15">
      <c r="A102" s="13">
        <v>94</v>
      </c>
      <c r="B102" s="13">
        <v>4</v>
      </c>
      <c r="C102" s="14" t="s">
        <v>17</v>
      </c>
      <c r="D102" s="13" t="str">
        <f t="shared" si="4"/>
        <v/>
      </c>
      <c r="E102" s="13" t="str">
        <f t="shared" si="5"/>
        <v/>
      </c>
      <c r="F102" s="71"/>
      <c r="G102" s="5"/>
      <c r="H102" s="5"/>
      <c r="I102" s="5"/>
      <c r="J102" s="5"/>
      <c r="K102" s="5"/>
      <c r="L102" s="5"/>
      <c r="M102" s="5"/>
      <c r="N102" s="5"/>
      <c r="O102" s="5"/>
    </row>
    <row r="103" spans="1:15">
      <c r="A103" s="13">
        <v>95</v>
      </c>
      <c r="B103" s="13">
        <v>5</v>
      </c>
      <c r="C103" s="14" t="s">
        <v>17</v>
      </c>
      <c r="D103" s="13" t="str">
        <f t="shared" si="4"/>
        <v/>
      </c>
      <c r="E103" s="13" t="str">
        <f t="shared" si="5"/>
        <v/>
      </c>
      <c r="F103" s="71"/>
      <c r="G103" s="5"/>
      <c r="H103" s="5"/>
      <c r="I103" s="5"/>
      <c r="J103" s="5"/>
      <c r="K103" s="5"/>
      <c r="L103" s="5"/>
      <c r="M103" s="5"/>
      <c r="N103" s="5"/>
      <c r="O103" s="5"/>
    </row>
    <row r="104" spans="1:15">
      <c r="A104" s="14">
        <v>96</v>
      </c>
      <c r="B104" s="13">
        <v>6</v>
      </c>
      <c r="C104" s="14" t="s">
        <v>17</v>
      </c>
      <c r="D104" s="13" t="str">
        <f t="shared" si="4"/>
        <v/>
      </c>
      <c r="E104" s="13" t="str">
        <f t="shared" si="5"/>
        <v/>
      </c>
      <c r="F104" s="71"/>
      <c r="G104" s="5"/>
      <c r="H104" s="5"/>
      <c r="I104" s="5"/>
      <c r="J104" s="5"/>
      <c r="K104" s="5"/>
      <c r="L104" s="5"/>
      <c r="M104" s="5"/>
      <c r="N104" s="5"/>
      <c r="O104" s="5"/>
    </row>
    <row r="105" spans="1:15">
      <c r="A105" s="14">
        <v>97</v>
      </c>
      <c r="B105" s="13">
        <v>1</v>
      </c>
      <c r="C105" s="14" t="s">
        <v>17</v>
      </c>
      <c r="D105" s="13" t="str">
        <f t="shared" ref="D105:D136" si="6">IF(ISNA(VLOOKUP(C105,athlete,2,FALSE)),"",VLOOKUP(C105,athlete,2,FALSE))</f>
        <v/>
      </c>
      <c r="E105" s="13" t="str">
        <f t="shared" ref="E105:E120" si="7">IF(ISNA(VLOOKUP(C105,athlete,4,FALSE)),"",VLOOKUP(C105,athlete,4,FALSE))</f>
        <v/>
      </c>
      <c r="F105" s="71"/>
      <c r="G105" s="5"/>
      <c r="H105" s="5"/>
      <c r="I105" s="5"/>
      <c r="J105" s="5"/>
      <c r="K105" s="5"/>
      <c r="L105" s="5"/>
      <c r="M105" s="5"/>
      <c r="N105" s="5"/>
      <c r="O105" s="5"/>
    </row>
    <row r="106" spans="1:15">
      <c r="A106" s="13">
        <v>98</v>
      </c>
      <c r="B106" s="13">
        <v>2</v>
      </c>
      <c r="C106" s="14" t="s">
        <v>17</v>
      </c>
      <c r="D106" s="13" t="str">
        <f t="shared" si="6"/>
        <v/>
      </c>
      <c r="E106" s="13" t="str">
        <f t="shared" si="7"/>
        <v/>
      </c>
      <c r="F106" s="71"/>
      <c r="G106" s="5"/>
      <c r="H106" s="5"/>
      <c r="I106" s="5"/>
      <c r="J106" s="5"/>
      <c r="K106" s="5"/>
      <c r="L106" s="5"/>
      <c r="M106" s="5"/>
      <c r="N106" s="5"/>
      <c r="O106" s="5"/>
    </row>
    <row r="107" spans="1:15">
      <c r="A107" s="13">
        <v>99</v>
      </c>
      <c r="B107" s="13">
        <v>3</v>
      </c>
      <c r="C107" s="14" t="s">
        <v>17</v>
      </c>
      <c r="D107" s="13" t="str">
        <f t="shared" si="6"/>
        <v/>
      </c>
      <c r="E107" s="13" t="str">
        <f t="shared" si="7"/>
        <v/>
      </c>
      <c r="F107" s="71"/>
      <c r="G107" s="5"/>
      <c r="H107" s="5"/>
      <c r="I107" s="5"/>
      <c r="J107" s="5"/>
      <c r="K107" s="5"/>
      <c r="L107" s="5"/>
      <c r="M107" s="5"/>
      <c r="N107" s="5"/>
      <c r="O107" s="5"/>
    </row>
    <row r="108" spans="1:15">
      <c r="A108" s="13">
        <v>100</v>
      </c>
      <c r="B108" s="13">
        <v>4</v>
      </c>
      <c r="C108" s="14" t="s">
        <v>17</v>
      </c>
      <c r="D108" s="13" t="str">
        <f t="shared" si="6"/>
        <v/>
      </c>
      <c r="E108" s="13" t="str">
        <f t="shared" si="7"/>
        <v/>
      </c>
      <c r="F108" s="71"/>
      <c r="G108" s="5"/>
      <c r="H108" s="5"/>
      <c r="I108" s="5"/>
      <c r="J108" s="5"/>
      <c r="K108" s="5"/>
      <c r="L108" s="5"/>
      <c r="M108" s="5"/>
      <c r="N108" s="5"/>
      <c r="O108" s="5"/>
    </row>
    <row r="109" spans="1:15">
      <c r="A109" s="14">
        <v>101</v>
      </c>
      <c r="B109" s="13">
        <v>5</v>
      </c>
      <c r="C109" s="14" t="s">
        <v>17</v>
      </c>
      <c r="D109" s="13" t="str">
        <f t="shared" si="6"/>
        <v/>
      </c>
      <c r="E109" s="13" t="str">
        <f t="shared" si="7"/>
        <v/>
      </c>
      <c r="F109" s="71"/>
      <c r="G109" s="5"/>
      <c r="H109" s="5"/>
      <c r="I109" s="5"/>
      <c r="J109" s="5"/>
      <c r="K109" s="5"/>
      <c r="L109" s="5"/>
      <c r="M109" s="5"/>
      <c r="N109" s="5"/>
      <c r="O109" s="5"/>
    </row>
    <row r="110" spans="1:15">
      <c r="A110" s="14">
        <v>102</v>
      </c>
      <c r="B110" s="13">
        <v>6</v>
      </c>
      <c r="C110" s="14" t="s">
        <v>17</v>
      </c>
      <c r="D110" s="13" t="str">
        <f t="shared" si="6"/>
        <v/>
      </c>
      <c r="E110" s="13" t="str">
        <f t="shared" si="7"/>
        <v/>
      </c>
      <c r="F110" s="71"/>
      <c r="G110" s="5"/>
      <c r="H110" s="5"/>
      <c r="I110" s="5"/>
      <c r="J110" s="5"/>
      <c r="K110" s="5"/>
      <c r="L110" s="5"/>
      <c r="M110" s="5"/>
      <c r="N110" s="5"/>
      <c r="O110" s="5"/>
    </row>
    <row r="111" spans="1:15">
      <c r="A111" s="13">
        <v>103</v>
      </c>
      <c r="B111" s="13">
        <v>1</v>
      </c>
      <c r="C111" s="14" t="s">
        <v>17</v>
      </c>
      <c r="D111" s="13" t="str">
        <f t="shared" si="6"/>
        <v/>
      </c>
      <c r="E111" s="13" t="str">
        <f t="shared" si="7"/>
        <v/>
      </c>
      <c r="F111" s="71"/>
      <c r="G111" s="5"/>
      <c r="H111" s="5"/>
      <c r="I111" s="5"/>
      <c r="J111" s="5"/>
      <c r="K111" s="5"/>
      <c r="L111" s="5"/>
      <c r="M111" s="5"/>
      <c r="N111" s="5"/>
      <c r="O111" s="5"/>
    </row>
    <row r="112" spans="1:15">
      <c r="A112" s="13">
        <v>104</v>
      </c>
      <c r="B112" s="13">
        <v>2</v>
      </c>
      <c r="C112" s="14" t="s">
        <v>17</v>
      </c>
      <c r="D112" s="13" t="str">
        <f t="shared" si="6"/>
        <v/>
      </c>
      <c r="E112" s="13" t="str">
        <f t="shared" si="7"/>
        <v/>
      </c>
      <c r="F112" s="71"/>
      <c r="G112" s="5"/>
      <c r="H112" s="5"/>
      <c r="I112" s="5"/>
      <c r="J112" s="5"/>
      <c r="K112" s="5"/>
      <c r="L112" s="5"/>
      <c r="M112" s="5"/>
      <c r="N112" s="5"/>
      <c r="O112" s="5"/>
    </row>
    <row r="113" spans="1:15">
      <c r="A113" s="13">
        <v>105</v>
      </c>
      <c r="B113" s="13">
        <v>3</v>
      </c>
      <c r="C113" s="14" t="s">
        <v>17</v>
      </c>
      <c r="D113" s="13" t="str">
        <f t="shared" si="6"/>
        <v/>
      </c>
      <c r="E113" s="13" t="str">
        <f t="shared" si="7"/>
        <v/>
      </c>
      <c r="F113" s="71"/>
      <c r="G113" s="5"/>
      <c r="H113" s="5"/>
      <c r="I113" s="5"/>
      <c r="J113" s="5"/>
      <c r="K113" s="5"/>
      <c r="L113" s="5"/>
      <c r="M113" s="5"/>
      <c r="N113" s="5"/>
      <c r="O113" s="5"/>
    </row>
    <row r="114" spans="1:15">
      <c r="A114" s="13">
        <v>106</v>
      </c>
      <c r="B114" s="13">
        <v>4</v>
      </c>
      <c r="C114" s="14" t="s">
        <v>17</v>
      </c>
      <c r="D114" s="13" t="str">
        <f t="shared" si="6"/>
        <v/>
      </c>
      <c r="E114" s="13" t="str">
        <f t="shared" si="7"/>
        <v/>
      </c>
      <c r="F114" s="71"/>
      <c r="G114" s="5"/>
      <c r="H114" s="5"/>
      <c r="I114" s="5"/>
      <c r="J114" s="5"/>
      <c r="K114" s="5"/>
      <c r="L114" s="5"/>
      <c r="M114" s="5"/>
      <c r="N114" s="5"/>
      <c r="O114" s="5"/>
    </row>
    <row r="115" spans="1:15">
      <c r="A115" s="13">
        <v>107</v>
      </c>
      <c r="B115" s="13">
        <v>5</v>
      </c>
      <c r="C115" s="14" t="s">
        <v>17</v>
      </c>
      <c r="D115" s="13" t="str">
        <f t="shared" si="6"/>
        <v/>
      </c>
      <c r="E115" s="13" t="str">
        <f t="shared" si="7"/>
        <v/>
      </c>
      <c r="F115" s="71"/>
      <c r="G115" s="5"/>
      <c r="H115" s="5"/>
      <c r="I115" s="5"/>
      <c r="J115" s="5"/>
      <c r="K115" s="5"/>
      <c r="L115" s="5"/>
      <c r="M115" s="5"/>
      <c r="N115" s="5"/>
      <c r="O115" s="5"/>
    </row>
    <row r="116" spans="1:15">
      <c r="A116" s="13">
        <v>108</v>
      </c>
      <c r="B116" s="13">
        <v>6</v>
      </c>
      <c r="C116" s="14" t="s">
        <v>17</v>
      </c>
      <c r="D116" s="13" t="str">
        <f t="shared" si="6"/>
        <v/>
      </c>
      <c r="E116" s="13" t="str">
        <f t="shared" si="7"/>
        <v/>
      </c>
      <c r="F116" s="71"/>
      <c r="G116" s="5"/>
      <c r="H116" s="5"/>
      <c r="I116" s="5"/>
      <c r="J116" s="5"/>
      <c r="K116" s="5"/>
      <c r="L116" s="5"/>
      <c r="M116" s="5"/>
      <c r="N116" s="5"/>
      <c r="O116" s="5"/>
    </row>
    <row r="117" spans="1:15">
      <c r="A117" s="14">
        <v>109</v>
      </c>
      <c r="B117" s="13"/>
      <c r="C117" s="14" t="s">
        <v>17</v>
      </c>
      <c r="D117" s="13" t="str">
        <f t="shared" si="6"/>
        <v/>
      </c>
      <c r="E117" s="13" t="str">
        <f t="shared" si="7"/>
        <v/>
      </c>
      <c r="F117" s="71"/>
      <c r="G117" s="5"/>
      <c r="H117" s="5"/>
      <c r="I117" s="5"/>
      <c r="J117" s="5"/>
      <c r="K117" s="5"/>
      <c r="L117" s="5"/>
      <c r="M117" s="5"/>
      <c r="N117" s="5"/>
      <c r="O117" s="5"/>
    </row>
    <row r="118" spans="1:15">
      <c r="A118" s="14">
        <v>110</v>
      </c>
      <c r="B118" s="13"/>
      <c r="C118" s="14" t="s">
        <v>17</v>
      </c>
      <c r="D118" s="13" t="str">
        <f t="shared" si="6"/>
        <v/>
      </c>
      <c r="E118" s="13" t="str">
        <f t="shared" si="7"/>
        <v/>
      </c>
      <c r="F118" s="71"/>
      <c r="G118" s="5"/>
      <c r="H118" s="5"/>
      <c r="I118" s="5"/>
      <c r="J118" s="5"/>
      <c r="K118" s="5"/>
      <c r="L118" s="5"/>
      <c r="M118" s="5"/>
      <c r="N118" s="5"/>
      <c r="O118" s="5"/>
    </row>
    <row r="119" spans="1:15">
      <c r="A119" s="13"/>
      <c r="B119" s="13"/>
      <c r="C119" s="13"/>
      <c r="D119" s="13" t="str">
        <f t="shared" si="6"/>
        <v/>
      </c>
      <c r="E119" s="13" t="str">
        <f t="shared" si="7"/>
        <v/>
      </c>
      <c r="F119" s="71"/>
      <c r="G119" s="5"/>
      <c r="H119" s="5"/>
      <c r="I119" s="5"/>
      <c r="J119" s="5"/>
      <c r="K119" s="5"/>
      <c r="L119" s="5"/>
      <c r="M119" s="5"/>
      <c r="N119" s="5"/>
      <c r="O119" s="5"/>
    </row>
    <row r="120" spans="1:15">
      <c r="A120" s="13"/>
      <c r="B120" s="13"/>
      <c r="C120" s="13"/>
      <c r="D120" s="13"/>
      <c r="E120" s="13" t="str">
        <f t="shared" si="7"/>
        <v/>
      </c>
      <c r="F120" s="71"/>
      <c r="G120" s="5"/>
      <c r="H120" s="5"/>
      <c r="I120" s="5"/>
      <c r="J120" s="5"/>
      <c r="K120" s="5"/>
      <c r="L120" s="5"/>
      <c r="M120" s="5"/>
      <c r="N120" s="5"/>
      <c r="O120" s="5"/>
    </row>
    <row r="121" spans="1:15">
      <c r="A121" s="13"/>
      <c r="B121" s="13"/>
      <c r="C121" s="13"/>
      <c r="D121" s="13"/>
      <c r="E121" s="13"/>
      <c r="F121" s="71"/>
      <c r="G121" s="5"/>
      <c r="H121" s="5"/>
      <c r="I121" s="5"/>
      <c r="J121" s="5"/>
      <c r="K121" s="5"/>
      <c r="L121" s="5"/>
      <c r="M121" s="5"/>
      <c r="N121" s="5"/>
      <c r="O121" s="5"/>
    </row>
    <row r="122" spans="1:15">
      <c r="A122" s="13"/>
      <c r="B122" s="13"/>
      <c r="C122" s="13"/>
      <c r="D122" s="13"/>
      <c r="E122" s="13"/>
      <c r="F122" s="71"/>
      <c r="G122" s="5"/>
      <c r="H122" s="5"/>
      <c r="I122" s="5"/>
      <c r="J122" s="5"/>
      <c r="K122" s="5"/>
      <c r="L122" s="5"/>
      <c r="M122" s="5"/>
      <c r="N122" s="5"/>
      <c r="O122" s="5"/>
    </row>
    <row r="123" spans="1:15">
      <c r="A123" s="13"/>
      <c r="B123" s="13"/>
      <c r="C123" s="13"/>
      <c r="D123" s="13"/>
      <c r="E123" s="13"/>
      <c r="F123" s="71"/>
      <c r="G123" s="5"/>
      <c r="H123" s="5"/>
      <c r="I123" s="5"/>
      <c r="J123" s="5"/>
      <c r="K123" s="5"/>
      <c r="L123" s="5"/>
      <c r="M123" s="5"/>
      <c r="N123" s="5"/>
      <c r="O123" s="5"/>
    </row>
    <row r="124" spans="1:15">
      <c r="A124" s="13"/>
      <c r="B124" s="13"/>
      <c r="C124" s="13"/>
      <c r="D124" s="13"/>
      <c r="E124" s="13"/>
      <c r="F124" s="71"/>
      <c r="G124" s="5"/>
      <c r="H124" s="5"/>
      <c r="I124" s="5"/>
      <c r="J124" s="5"/>
      <c r="K124" s="5"/>
      <c r="L124" s="5"/>
      <c r="M124" s="5"/>
      <c r="N124" s="5"/>
      <c r="O124" s="5"/>
    </row>
    <row r="125" spans="1:15">
      <c r="A125" s="13"/>
      <c r="B125" s="13"/>
      <c r="C125" s="13"/>
      <c r="D125" s="13"/>
      <c r="E125" s="13"/>
      <c r="F125" s="71"/>
      <c r="G125" s="5"/>
      <c r="H125" s="5"/>
      <c r="I125" s="5"/>
      <c r="J125" s="5"/>
      <c r="K125" s="5"/>
      <c r="L125" s="5"/>
      <c r="M125" s="5"/>
      <c r="N125" s="5"/>
      <c r="O125" s="5"/>
    </row>
    <row r="126" spans="1:15">
      <c r="A126" s="13"/>
      <c r="B126" s="13"/>
      <c r="C126" s="13"/>
      <c r="D126" s="13"/>
      <c r="E126" s="13"/>
      <c r="F126" s="71"/>
      <c r="G126" s="5"/>
      <c r="H126" s="5"/>
      <c r="I126" s="5"/>
      <c r="J126" s="5"/>
      <c r="K126" s="5"/>
      <c r="L126" s="5"/>
      <c r="M126" s="5"/>
      <c r="N126" s="5"/>
      <c r="O126" s="5"/>
    </row>
    <row r="127" spans="1:15">
      <c r="A127" s="13"/>
      <c r="B127" s="13"/>
      <c r="C127" s="13"/>
      <c r="D127" s="13"/>
      <c r="E127" s="13"/>
      <c r="F127" s="71"/>
      <c r="G127" s="5"/>
      <c r="H127" s="5"/>
      <c r="I127" s="5"/>
      <c r="J127" s="5"/>
      <c r="K127" s="5"/>
      <c r="L127" s="5"/>
      <c r="M127" s="5"/>
      <c r="N127" s="5"/>
      <c r="O127" s="5"/>
    </row>
    <row r="128" spans="1:15">
      <c r="A128" s="13"/>
      <c r="B128" s="13"/>
      <c r="C128" s="13"/>
      <c r="D128" s="13"/>
      <c r="E128" s="13"/>
      <c r="F128" s="71"/>
      <c r="G128" s="5"/>
      <c r="H128" s="5"/>
      <c r="I128" s="5"/>
      <c r="J128" s="5"/>
      <c r="K128" s="5"/>
      <c r="L128" s="5"/>
      <c r="M128" s="5"/>
      <c r="N128" s="5"/>
      <c r="O128" s="5"/>
    </row>
    <row r="129" spans="1:15">
      <c r="A129" s="13"/>
      <c r="B129" s="13"/>
      <c r="C129" s="13"/>
      <c r="D129" s="13"/>
      <c r="E129" s="13"/>
      <c r="F129" s="71"/>
      <c r="G129" s="5"/>
      <c r="H129" s="5"/>
      <c r="I129" s="5"/>
      <c r="J129" s="5"/>
      <c r="K129" s="5"/>
      <c r="L129" s="5"/>
      <c r="M129" s="5"/>
      <c r="N129" s="5"/>
      <c r="O129" s="5"/>
    </row>
    <row r="130" spans="1:15">
      <c r="A130" s="13"/>
      <c r="B130" s="13"/>
      <c r="C130" s="13"/>
      <c r="D130" s="13"/>
      <c r="E130" s="13"/>
      <c r="F130" s="71"/>
      <c r="G130" s="5"/>
      <c r="H130" s="5"/>
      <c r="I130" s="5"/>
      <c r="J130" s="5"/>
      <c r="K130" s="5"/>
      <c r="L130" s="5"/>
      <c r="M130" s="5"/>
      <c r="N130" s="5"/>
      <c r="O130" s="5"/>
    </row>
    <row r="131" spans="1:15">
      <c r="A131" s="13"/>
      <c r="B131" s="13"/>
      <c r="C131" s="13"/>
      <c r="D131" s="13"/>
      <c r="E131" s="13"/>
      <c r="F131" s="71"/>
      <c r="G131" s="5"/>
      <c r="H131" s="5"/>
      <c r="I131" s="5"/>
      <c r="J131" s="5"/>
      <c r="K131" s="5"/>
      <c r="L131" s="5"/>
      <c r="M131" s="5"/>
      <c r="N131" s="5"/>
      <c r="O131" s="5"/>
    </row>
    <row r="132" spans="1:15">
      <c r="A132" s="13"/>
      <c r="B132" s="13"/>
      <c r="C132" s="13"/>
      <c r="D132" s="13"/>
      <c r="E132" s="13"/>
      <c r="F132" s="71"/>
      <c r="G132" s="5"/>
      <c r="H132" s="5"/>
      <c r="I132" s="5"/>
      <c r="J132" s="5"/>
      <c r="K132" s="5"/>
      <c r="L132" s="5"/>
      <c r="M132" s="5"/>
      <c r="N132" s="5"/>
      <c r="O132" s="5"/>
    </row>
    <row r="133" spans="1:15">
      <c r="A133" s="13"/>
      <c r="B133" s="13"/>
      <c r="C133" s="13"/>
      <c r="D133" s="13"/>
      <c r="E133" s="13"/>
      <c r="F133" s="71"/>
      <c r="G133" s="5"/>
      <c r="H133" s="5"/>
      <c r="I133" s="5"/>
      <c r="J133" s="5"/>
      <c r="K133" s="5"/>
      <c r="L133" s="5"/>
      <c r="M133" s="5"/>
      <c r="N133" s="5"/>
      <c r="O133" s="5"/>
    </row>
    <row r="134" spans="1:15">
      <c r="A134" s="13"/>
      <c r="B134" s="13"/>
      <c r="C134" s="13"/>
      <c r="D134" s="13"/>
      <c r="E134" s="13"/>
      <c r="F134" s="71"/>
      <c r="G134" s="5"/>
      <c r="H134" s="5"/>
      <c r="I134" s="5"/>
      <c r="J134" s="5"/>
      <c r="K134" s="5"/>
      <c r="L134" s="5"/>
      <c r="M134" s="5"/>
      <c r="N134" s="5"/>
      <c r="O134" s="5"/>
    </row>
    <row r="135" spans="1:15">
      <c r="A135" s="7"/>
      <c r="B135" s="7"/>
      <c r="C135" s="7"/>
      <c r="D135" s="7"/>
      <c r="E135" s="7"/>
      <c r="F135" s="78"/>
      <c r="G135" s="5"/>
      <c r="H135" s="5"/>
      <c r="I135" s="5"/>
      <c r="J135" s="5"/>
      <c r="K135" s="5"/>
      <c r="L135" s="5"/>
      <c r="M135" s="5"/>
      <c r="N135" s="5"/>
      <c r="O135" s="5"/>
    </row>
  </sheetData>
  <mergeCells count="2">
    <mergeCell ref="D2:E2"/>
    <mergeCell ref="A7:F7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4"/>
  <sheetViews>
    <sheetView workbookViewId="0"/>
  </sheetViews>
  <sheetFormatPr baseColWidth="10" defaultColWidth="17.33203125" defaultRowHeight="15" customHeight="1" x14ac:dyDescent="0"/>
  <cols>
    <col min="1" max="1" width="6" customWidth="1"/>
    <col min="2" max="2" width="10.6640625" customWidth="1"/>
    <col min="3" max="3" width="18.83203125" customWidth="1"/>
    <col min="4" max="4" width="9.83203125" customWidth="1"/>
    <col min="5" max="5" width="10.5" customWidth="1"/>
    <col min="6" max="6" width="4.5" customWidth="1"/>
    <col min="7" max="16" width="11.33203125" customWidth="1"/>
  </cols>
  <sheetData>
    <row r="1" spans="1:16" ht="18.75" customHeight="1">
      <c r="A1" s="6"/>
      <c r="B1" s="6"/>
      <c r="C1" s="98" t="s">
        <v>7</v>
      </c>
      <c r="D1" s="96"/>
      <c r="E1" s="6"/>
      <c r="F1" s="6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8.75" customHeight="1">
      <c r="A2" s="6"/>
      <c r="B2" s="6"/>
      <c r="C2" s="12" t="s">
        <v>14</v>
      </c>
      <c r="D2" s="14">
        <v>9</v>
      </c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18.75" customHeight="1">
      <c r="A3" s="6"/>
      <c r="B3" s="6"/>
      <c r="C3" s="25" t="s">
        <v>9</v>
      </c>
      <c r="D3" s="14">
        <v>0</v>
      </c>
      <c r="E3" s="6"/>
      <c r="F3" s="6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ht="18.75" customHeight="1">
      <c r="A4" s="6"/>
      <c r="B4" s="6"/>
      <c r="C4" s="12" t="s">
        <v>15</v>
      </c>
      <c r="D4" s="14">
        <v>2</v>
      </c>
      <c r="E4" s="6"/>
      <c r="F4" s="6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16" ht="21" customHeight="1">
      <c r="A6" s="100" t="s">
        <v>200</v>
      </c>
      <c r="B6" s="96"/>
      <c r="C6" s="96"/>
      <c r="D6" s="96"/>
      <c r="E6" s="96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>
      <c r="A7" s="20" t="s">
        <v>32</v>
      </c>
      <c r="B7" s="20" t="s">
        <v>22</v>
      </c>
      <c r="C7" s="20" t="s">
        <v>25</v>
      </c>
      <c r="D7" s="7" t="s">
        <v>26</v>
      </c>
      <c r="E7" s="7" t="s">
        <v>36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>
      <c r="A8" s="13">
        <v>1</v>
      </c>
      <c r="B8" s="14"/>
      <c r="C8" s="14" t="s">
        <v>208</v>
      </c>
      <c r="D8" s="14" t="s">
        <v>2</v>
      </c>
      <c r="E8" s="22" t="s">
        <v>209</v>
      </c>
      <c r="F8" s="7">
        <v>5</v>
      </c>
      <c r="G8" s="5"/>
      <c r="H8" s="5"/>
      <c r="I8" s="5"/>
      <c r="J8" s="5"/>
      <c r="K8" s="5"/>
      <c r="L8" s="5"/>
      <c r="M8" s="5"/>
      <c r="N8" s="5"/>
      <c r="O8" s="5"/>
      <c r="P8" s="5"/>
    </row>
    <row r="9" spans="1:16">
      <c r="A9" s="13">
        <v>2</v>
      </c>
      <c r="B9" s="14">
        <v>111</v>
      </c>
      <c r="C9" s="31" t="str">
        <f t="shared" ref="C9:C46" si="0">IF(ISNA(VLOOKUP(B9,athlete,2,FALSE)),"",VLOOKUP(B9,athlete,2,FALSE))</f>
        <v>CASTELTON</v>
      </c>
      <c r="D9" s="31" t="str">
        <f t="shared" ref="D9:D46" si="1">IF(ISNA(VLOOKUP(B9,athlete,4,FALSE)),"",VLOOKUP(B9,athlete,4,FALSE))</f>
        <v>GN</v>
      </c>
      <c r="E9" s="22" t="s">
        <v>213</v>
      </c>
      <c r="F9" s="7">
        <v>3</v>
      </c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>
      <c r="A10" s="13">
        <v>3</v>
      </c>
      <c r="B10" s="14">
        <v>204</v>
      </c>
      <c r="C10" s="31" t="str">
        <f t="shared" si="0"/>
        <v>Greco</v>
      </c>
      <c r="D10" s="31" t="str">
        <f t="shared" si="1"/>
        <v>SE</v>
      </c>
      <c r="E10" s="22" t="s">
        <v>219</v>
      </c>
      <c r="F10" s="7">
        <v>2</v>
      </c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3">
        <v>4</v>
      </c>
      <c r="B11" s="14">
        <v>112</v>
      </c>
      <c r="C11" s="31" t="str">
        <f t="shared" si="0"/>
        <v>COTTA</v>
      </c>
      <c r="D11" s="31" t="str">
        <f t="shared" si="1"/>
        <v>GN</v>
      </c>
      <c r="E11" s="22" t="s">
        <v>227</v>
      </c>
      <c r="F11" s="7">
        <v>1</v>
      </c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6">
      <c r="A12" s="13">
        <v>5</v>
      </c>
      <c r="B12" s="14">
        <v>154</v>
      </c>
      <c r="C12" s="31" t="str">
        <f t="shared" si="0"/>
        <v>SPADLOWSKI</v>
      </c>
      <c r="D12" s="31" t="str">
        <f t="shared" si="1"/>
        <v>GN</v>
      </c>
      <c r="E12" s="22" t="s">
        <v>233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>
      <c r="A13" s="13">
        <v>6</v>
      </c>
      <c r="B13" s="14">
        <v>280</v>
      </c>
      <c r="C13" s="31" t="str">
        <f t="shared" si="0"/>
        <v>Meraz</v>
      </c>
      <c r="D13" s="31" t="str">
        <f t="shared" si="1"/>
        <v>EA</v>
      </c>
      <c r="E13" s="22" t="s">
        <v>237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>
      <c r="A14" s="13">
        <v>7</v>
      </c>
      <c r="B14" s="14">
        <v>181</v>
      </c>
      <c r="C14" s="31" t="str">
        <f t="shared" si="0"/>
        <v>Anderson</v>
      </c>
      <c r="D14" s="31" t="str">
        <f t="shared" si="1"/>
        <v>SE</v>
      </c>
      <c r="E14" s="22" t="s">
        <v>242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>
      <c r="A15" s="13">
        <v>8</v>
      </c>
      <c r="B15" s="14">
        <v>284</v>
      </c>
      <c r="C15" s="31" t="str">
        <f t="shared" si="0"/>
        <v>Rodriguez</v>
      </c>
      <c r="D15" s="31" t="str">
        <f t="shared" si="1"/>
        <v>EA</v>
      </c>
      <c r="E15" s="22" t="s">
        <v>247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>
      <c r="A16" s="13">
        <v>9</v>
      </c>
      <c r="B16" s="14">
        <v>238</v>
      </c>
      <c r="C16" s="31" t="str">
        <f t="shared" si="0"/>
        <v>Sepp</v>
      </c>
      <c r="D16" s="31" t="str">
        <f t="shared" si="1"/>
        <v>SE</v>
      </c>
      <c r="E16" s="22" t="s">
        <v>250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>
      <c r="A17" s="13">
        <v>10</v>
      </c>
      <c r="B17" s="14">
        <v>202</v>
      </c>
      <c r="C17" s="31" t="str">
        <f t="shared" si="0"/>
        <v>Gallagher</v>
      </c>
      <c r="D17" s="31" t="str">
        <f t="shared" si="1"/>
        <v>SE</v>
      </c>
      <c r="E17" s="22" t="s">
        <v>254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>
      <c r="A18" s="13">
        <v>11</v>
      </c>
      <c r="B18" s="14">
        <v>160</v>
      </c>
      <c r="C18" s="31" t="str">
        <f t="shared" si="0"/>
        <v>VAN BENTUM</v>
      </c>
      <c r="D18" s="31" t="str">
        <f t="shared" si="1"/>
        <v>GN</v>
      </c>
      <c r="E18" s="22" t="s">
        <v>257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>
      <c r="A19" s="13">
        <v>12</v>
      </c>
      <c r="B19" s="14">
        <v>122</v>
      </c>
      <c r="C19" s="31" t="str">
        <f t="shared" si="0"/>
        <v>HERNANDEZ</v>
      </c>
      <c r="D19" s="31" t="str">
        <f t="shared" si="1"/>
        <v>GN</v>
      </c>
      <c r="E19" s="22" t="s">
        <v>259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>
      <c r="A20" s="13">
        <v>13</v>
      </c>
      <c r="B20" s="14">
        <v>129</v>
      </c>
      <c r="C20" s="31" t="str">
        <f t="shared" si="0"/>
        <v>King</v>
      </c>
      <c r="D20" s="31" t="str">
        <f t="shared" si="1"/>
        <v>GN</v>
      </c>
      <c r="E20" s="22" t="s">
        <v>261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6">
      <c r="A21" s="13">
        <v>14</v>
      </c>
      <c r="B21" s="14">
        <v>182</v>
      </c>
      <c r="C21" s="31" t="str">
        <f t="shared" si="0"/>
        <v>Arana</v>
      </c>
      <c r="D21" s="31" t="str">
        <f t="shared" si="1"/>
        <v>SE</v>
      </c>
      <c r="E21" s="22" t="s">
        <v>263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>
      <c r="A22" s="13">
        <v>15</v>
      </c>
      <c r="B22" s="14">
        <v>271</v>
      </c>
      <c r="C22" s="31" t="str">
        <f t="shared" si="0"/>
        <v>Gonsalez</v>
      </c>
      <c r="D22" s="31" t="str">
        <f t="shared" si="1"/>
        <v>EA</v>
      </c>
      <c r="E22" s="22" t="s">
        <v>266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6">
      <c r="A23" s="13">
        <v>16</v>
      </c>
      <c r="B23" s="14">
        <v>226</v>
      </c>
      <c r="C23" s="31" t="str">
        <f t="shared" si="0"/>
        <v>Patel</v>
      </c>
      <c r="D23" s="31" t="str">
        <f t="shared" si="1"/>
        <v>SE</v>
      </c>
      <c r="E23" s="22" t="s">
        <v>271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1:16">
      <c r="A24" s="13">
        <v>17</v>
      </c>
      <c r="B24" s="14">
        <v>241</v>
      </c>
      <c r="C24" s="31" t="str">
        <f t="shared" si="0"/>
        <v>Som</v>
      </c>
      <c r="D24" s="31" t="str">
        <f t="shared" si="1"/>
        <v>SE</v>
      </c>
      <c r="E24" s="22" t="s">
        <v>273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>
      <c r="A25" s="13">
        <v>18</v>
      </c>
      <c r="B25" s="14">
        <v>272</v>
      </c>
      <c r="C25" s="31" t="str">
        <f t="shared" si="0"/>
        <v>Guido</v>
      </c>
      <c r="D25" s="31" t="str">
        <f t="shared" si="1"/>
        <v>EA</v>
      </c>
      <c r="E25" s="22" t="s">
        <v>284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1:16">
      <c r="A26" s="13">
        <v>19</v>
      </c>
      <c r="B26" s="14">
        <v>202</v>
      </c>
      <c r="C26" s="31" t="str">
        <f t="shared" si="0"/>
        <v>Gallagher</v>
      </c>
      <c r="D26" s="31" t="str">
        <f t="shared" si="1"/>
        <v>SE</v>
      </c>
      <c r="E26" s="22" t="s">
        <v>312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1:16">
      <c r="A27" s="13">
        <v>20</v>
      </c>
      <c r="B27" s="14">
        <v>183</v>
      </c>
      <c r="C27" s="31" t="str">
        <f t="shared" si="0"/>
        <v>Bautista</v>
      </c>
      <c r="D27" s="31" t="str">
        <f t="shared" si="1"/>
        <v>SE</v>
      </c>
      <c r="E27" s="22" t="s">
        <v>334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>
      <c r="A28" s="13">
        <v>21</v>
      </c>
      <c r="B28" s="14">
        <v>276</v>
      </c>
      <c r="C28" s="31" t="str">
        <f t="shared" si="0"/>
        <v>Lopez</v>
      </c>
      <c r="D28" s="31" t="str">
        <f t="shared" si="1"/>
        <v>EA</v>
      </c>
      <c r="E28" s="22" t="s">
        <v>357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>
      <c r="A29" s="13">
        <v>22</v>
      </c>
      <c r="B29" s="14">
        <v>144</v>
      </c>
      <c r="C29" s="31" t="str">
        <f t="shared" si="0"/>
        <v>PATEL</v>
      </c>
      <c r="D29" s="31" t="str">
        <f t="shared" si="1"/>
        <v>GN</v>
      </c>
      <c r="E29" s="22" t="s">
        <v>380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>
      <c r="A30" s="13">
        <v>23</v>
      </c>
      <c r="B30" s="14">
        <v>187</v>
      </c>
      <c r="C30" s="31" t="str">
        <f t="shared" si="0"/>
        <v>Boongaling</v>
      </c>
      <c r="D30" s="31" t="str">
        <f t="shared" si="1"/>
        <v>SE</v>
      </c>
      <c r="E30" s="22" t="s">
        <v>397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6">
      <c r="A31" s="13">
        <v>24</v>
      </c>
      <c r="B31" s="13"/>
      <c r="C31" s="13" t="str">
        <f t="shared" si="0"/>
        <v/>
      </c>
      <c r="D31" s="13" t="str">
        <f t="shared" si="1"/>
        <v/>
      </c>
      <c r="E31" s="32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1:16">
      <c r="A32" s="13">
        <v>25</v>
      </c>
      <c r="B32" s="13"/>
      <c r="C32" s="13" t="str">
        <f t="shared" si="0"/>
        <v/>
      </c>
      <c r="D32" s="13" t="str">
        <f t="shared" si="1"/>
        <v/>
      </c>
      <c r="E32" s="32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</row>
    <row r="33" spans="1:16">
      <c r="A33" s="13">
        <v>26</v>
      </c>
      <c r="B33" s="13"/>
      <c r="C33" s="13" t="str">
        <f t="shared" si="0"/>
        <v/>
      </c>
      <c r="D33" s="13" t="str">
        <f t="shared" si="1"/>
        <v/>
      </c>
      <c r="E33" s="32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1:16">
      <c r="A34" s="13">
        <v>27</v>
      </c>
      <c r="B34" s="13"/>
      <c r="C34" s="13" t="str">
        <f t="shared" si="0"/>
        <v/>
      </c>
      <c r="D34" s="13" t="str">
        <f t="shared" si="1"/>
        <v/>
      </c>
      <c r="E34" s="32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</row>
    <row r="35" spans="1:16">
      <c r="A35" s="13">
        <v>28</v>
      </c>
      <c r="B35" s="13"/>
      <c r="C35" s="13" t="str">
        <f t="shared" si="0"/>
        <v/>
      </c>
      <c r="D35" s="13" t="str">
        <f t="shared" si="1"/>
        <v/>
      </c>
      <c r="E35" s="32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1:16">
      <c r="A36" s="13">
        <v>29</v>
      </c>
      <c r="B36" s="13"/>
      <c r="C36" s="13" t="str">
        <f t="shared" si="0"/>
        <v/>
      </c>
      <c r="D36" s="13" t="str">
        <f t="shared" si="1"/>
        <v/>
      </c>
      <c r="E36" s="32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16">
      <c r="A37" s="13">
        <v>30</v>
      </c>
      <c r="B37" s="13"/>
      <c r="C37" s="13" t="str">
        <f t="shared" si="0"/>
        <v/>
      </c>
      <c r="D37" s="13" t="str">
        <f t="shared" si="1"/>
        <v/>
      </c>
      <c r="E37" s="32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16">
      <c r="A38" s="13">
        <v>31</v>
      </c>
      <c r="B38" s="13"/>
      <c r="C38" s="13" t="str">
        <f t="shared" si="0"/>
        <v/>
      </c>
      <c r="D38" s="13" t="str">
        <f t="shared" si="1"/>
        <v/>
      </c>
      <c r="E38" s="32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16">
      <c r="A39" s="13">
        <v>32</v>
      </c>
      <c r="B39" s="13"/>
      <c r="C39" s="13" t="str">
        <f t="shared" si="0"/>
        <v/>
      </c>
      <c r="D39" s="13" t="str">
        <f t="shared" si="1"/>
        <v/>
      </c>
      <c r="E39" s="32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</row>
    <row r="40" spans="1:16">
      <c r="A40" s="13">
        <v>33</v>
      </c>
      <c r="B40" s="13"/>
      <c r="C40" s="13" t="str">
        <f t="shared" si="0"/>
        <v/>
      </c>
      <c r="D40" s="13" t="str">
        <f t="shared" si="1"/>
        <v/>
      </c>
      <c r="E40" s="32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</row>
    <row r="41" spans="1:16">
      <c r="A41" s="13">
        <v>34</v>
      </c>
      <c r="B41" s="13"/>
      <c r="C41" s="13" t="str">
        <f t="shared" si="0"/>
        <v/>
      </c>
      <c r="D41" s="13" t="str">
        <f t="shared" si="1"/>
        <v/>
      </c>
      <c r="E41" s="32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</row>
    <row r="42" spans="1:16">
      <c r="A42" s="13">
        <v>35</v>
      </c>
      <c r="B42" s="13"/>
      <c r="C42" s="13" t="str">
        <f t="shared" si="0"/>
        <v/>
      </c>
      <c r="D42" s="13" t="str">
        <f t="shared" si="1"/>
        <v/>
      </c>
      <c r="E42" s="32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</row>
    <row r="43" spans="1:16">
      <c r="A43" s="13">
        <v>36</v>
      </c>
      <c r="B43" s="13"/>
      <c r="C43" s="13" t="str">
        <f t="shared" si="0"/>
        <v/>
      </c>
      <c r="D43" s="13" t="str">
        <f t="shared" si="1"/>
        <v/>
      </c>
      <c r="E43" s="32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1:16">
      <c r="A44" s="13">
        <v>37</v>
      </c>
      <c r="B44" s="13"/>
      <c r="C44" s="13" t="str">
        <f t="shared" si="0"/>
        <v/>
      </c>
      <c r="D44" s="13" t="str">
        <f t="shared" si="1"/>
        <v/>
      </c>
      <c r="E44" s="32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16">
      <c r="A45" s="13">
        <v>38</v>
      </c>
      <c r="B45" s="13"/>
      <c r="C45" s="13" t="str">
        <f t="shared" si="0"/>
        <v/>
      </c>
      <c r="D45" s="13" t="str">
        <f t="shared" si="1"/>
        <v/>
      </c>
      <c r="E45" s="32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1:16">
      <c r="A46" s="13">
        <v>39</v>
      </c>
      <c r="B46" s="13"/>
      <c r="C46" s="13" t="str">
        <f t="shared" si="0"/>
        <v/>
      </c>
      <c r="D46" s="13" t="str">
        <f t="shared" si="1"/>
        <v/>
      </c>
      <c r="E46" s="32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</row>
    <row r="47" spans="1:16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16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</row>
    <row r="49" spans="1:16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1:16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1:16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1:16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1:16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1:16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1:16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1:16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1:16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1:16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1:16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1:16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1:16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1:16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1:16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1:16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1:16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1:16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1:16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1:16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1:16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1:16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1:16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1:16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1:16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1:16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</sheetData>
  <mergeCells count="2">
    <mergeCell ref="A6:E6"/>
    <mergeCell ref="C1:D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workbookViewId="0"/>
  </sheetViews>
  <sheetFormatPr baseColWidth="10" defaultColWidth="17.33203125" defaultRowHeight="15" customHeight="1" x14ac:dyDescent="0"/>
  <cols>
    <col min="1" max="3" width="11.33203125" customWidth="1"/>
    <col min="4" max="4" width="9.5" customWidth="1"/>
    <col min="5" max="5" width="23.33203125" customWidth="1"/>
    <col min="6" max="17" width="11.33203125" customWidth="1"/>
  </cols>
  <sheetData>
    <row r="1" spans="1:17" ht="22.5" customHeight="1">
      <c r="A1" s="99" t="s">
        <v>6</v>
      </c>
      <c r="B1" s="96"/>
      <c r="C1" s="96"/>
      <c r="D1" s="96"/>
      <c r="E1" s="96"/>
      <c r="F1" s="96"/>
      <c r="G1" s="26"/>
      <c r="H1" s="26"/>
      <c r="I1" s="26"/>
      <c r="J1" s="5"/>
      <c r="K1" s="5"/>
      <c r="L1" s="5"/>
      <c r="M1" s="5"/>
      <c r="N1" s="5"/>
      <c r="O1" s="5"/>
      <c r="P1" s="5"/>
      <c r="Q1" s="5"/>
    </row>
    <row r="2" spans="1:17" ht="15.75" customHeight="1">
      <c r="A2" s="5"/>
      <c r="B2" s="3"/>
      <c r="C2" s="3"/>
      <c r="D2" s="3"/>
      <c r="E2" s="3"/>
      <c r="F2" s="3"/>
      <c r="G2" s="3"/>
      <c r="H2" s="3"/>
      <c r="I2" s="26"/>
      <c r="J2" s="5"/>
      <c r="K2" s="5"/>
      <c r="L2" s="5"/>
      <c r="M2" s="5"/>
      <c r="N2" s="5"/>
      <c r="O2" s="5"/>
      <c r="P2" s="5"/>
      <c r="Q2" s="5"/>
    </row>
    <row r="3" spans="1:17" ht="23">
      <c r="A3" s="5"/>
      <c r="B3" s="3"/>
      <c r="C3" s="3"/>
      <c r="D3" s="3"/>
      <c r="E3" s="101" t="s">
        <v>7</v>
      </c>
      <c r="F3" s="96"/>
      <c r="G3" s="3"/>
      <c r="H3" s="3"/>
      <c r="I3" s="26"/>
      <c r="J3" s="5"/>
      <c r="K3" s="5"/>
      <c r="L3" s="5"/>
      <c r="M3" s="5"/>
      <c r="N3" s="5"/>
      <c r="O3" s="5"/>
      <c r="P3" s="5"/>
      <c r="Q3" s="5"/>
    </row>
    <row r="4" spans="1:17" ht="23">
      <c r="A4" s="5"/>
      <c r="B4" s="3"/>
      <c r="C4" s="3"/>
      <c r="D4" s="3"/>
      <c r="E4" s="12" t="s">
        <v>14</v>
      </c>
      <c r="F4" s="14">
        <v>5</v>
      </c>
      <c r="G4" s="3"/>
      <c r="H4" s="3"/>
      <c r="I4" s="26"/>
      <c r="J4" s="5"/>
      <c r="K4" s="5"/>
      <c r="L4" s="5"/>
      <c r="M4" s="5"/>
      <c r="N4" s="5"/>
      <c r="O4" s="5"/>
      <c r="P4" s="5"/>
      <c r="Q4" s="5"/>
    </row>
    <row r="5" spans="1:17" ht="23">
      <c r="A5" s="5"/>
      <c r="B5" s="3"/>
      <c r="C5" s="3"/>
      <c r="D5" s="3"/>
      <c r="E5" s="25" t="s">
        <v>9</v>
      </c>
      <c r="F5" s="14">
        <v>0</v>
      </c>
      <c r="G5" s="3"/>
      <c r="H5" s="3"/>
      <c r="I5" s="26"/>
      <c r="J5" s="5"/>
      <c r="K5" s="5"/>
      <c r="L5" s="5"/>
      <c r="M5" s="5"/>
      <c r="N5" s="5"/>
      <c r="O5" s="5"/>
      <c r="P5" s="5"/>
      <c r="Q5" s="5"/>
    </row>
    <row r="6" spans="1:17">
      <c r="A6" s="5"/>
      <c r="B6" s="7"/>
      <c r="C6" s="7"/>
      <c r="D6" s="7"/>
      <c r="E6" s="12" t="s">
        <v>15</v>
      </c>
      <c r="F6" s="14">
        <v>3</v>
      </c>
      <c r="G6" s="7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12.75" customHeight="1">
      <c r="A7" s="5"/>
      <c r="B7" s="7"/>
      <c r="C7" s="7"/>
      <c r="D7" s="7"/>
      <c r="E7" s="15"/>
      <c r="F7" s="7"/>
      <c r="G7" s="7"/>
      <c r="H7" s="5"/>
      <c r="I7" s="5"/>
      <c r="J7" s="5"/>
      <c r="K7" s="5"/>
      <c r="L7" s="5"/>
      <c r="M7" s="5"/>
      <c r="N7" s="5"/>
      <c r="O7" s="5"/>
      <c r="P7" s="5"/>
      <c r="Q7" s="5"/>
    </row>
    <row r="8" spans="1:17" ht="22.5" customHeight="1">
      <c r="A8" s="5"/>
      <c r="B8" s="95"/>
      <c r="C8" s="96"/>
      <c r="D8" s="96"/>
      <c r="E8" s="97" t="s">
        <v>62</v>
      </c>
      <c r="F8" s="96"/>
      <c r="G8" s="96"/>
      <c r="H8" s="96"/>
      <c r="I8" s="20"/>
      <c r="J8" s="5"/>
      <c r="K8" s="5"/>
      <c r="L8" s="5"/>
      <c r="M8" s="5"/>
      <c r="N8" s="5"/>
      <c r="O8" s="5"/>
      <c r="P8" s="5"/>
      <c r="Q8" s="5"/>
    </row>
    <row r="9" spans="1:17">
      <c r="A9" s="5"/>
      <c r="B9" s="7" t="s">
        <v>32</v>
      </c>
      <c r="C9" s="7" t="s">
        <v>81</v>
      </c>
      <c r="D9" s="7" t="s">
        <v>22</v>
      </c>
      <c r="E9" s="7" t="s">
        <v>26</v>
      </c>
      <c r="F9" s="7" t="s">
        <v>36</v>
      </c>
      <c r="G9" s="7" t="s">
        <v>65</v>
      </c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5"/>
      <c r="B10" s="13">
        <v>1</v>
      </c>
      <c r="C10" s="13">
        <v>1</v>
      </c>
      <c r="D10" s="14">
        <v>300</v>
      </c>
      <c r="E10" s="31" t="str">
        <f t="shared" ref="E10:E21" si="0">IF(ISNA(VLOOKUP(D10,athlete,2,FALSE)),"",VLOOKUP(D10,athlete,2,FALSE))</f>
        <v>Glenbard North</v>
      </c>
      <c r="F10" s="14" t="s">
        <v>177</v>
      </c>
      <c r="G10" s="7">
        <v>5</v>
      </c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5"/>
      <c r="B11" s="13">
        <v>2</v>
      </c>
      <c r="C11" s="13">
        <v>2</v>
      </c>
      <c r="D11" s="14">
        <v>301</v>
      </c>
      <c r="E11" s="31" t="str">
        <f t="shared" si="0"/>
        <v>South Elgin</v>
      </c>
      <c r="F11" s="14" t="s">
        <v>179</v>
      </c>
      <c r="G11" s="7">
        <v>3</v>
      </c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7">
      <c r="A12" s="5"/>
      <c r="B12" s="13">
        <v>3</v>
      </c>
      <c r="C12" s="13">
        <v>3</v>
      </c>
      <c r="D12" s="14">
        <v>300</v>
      </c>
      <c r="E12" s="31" t="str">
        <f t="shared" si="0"/>
        <v>Glenbard North</v>
      </c>
      <c r="F12" s="14" t="s">
        <v>184</v>
      </c>
      <c r="G12" s="7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>
      <c r="A13" s="5"/>
      <c r="B13" s="13">
        <v>4</v>
      </c>
      <c r="C13" s="13">
        <v>4</v>
      </c>
      <c r="D13" s="14">
        <v>302</v>
      </c>
      <c r="E13" s="31" t="str">
        <f t="shared" si="0"/>
        <v>East Aurora</v>
      </c>
      <c r="F13" s="14" t="s">
        <v>188</v>
      </c>
      <c r="G13" s="7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7">
      <c r="A14" s="5"/>
      <c r="B14" s="13">
        <v>5</v>
      </c>
      <c r="C14" s="13">
        <v>1</v>
      </c>
      <c r="D14" s="14">
        <v>301</v>
      </c>
      <c r="E14" s="31" t="str">
        <f t="shared" si="0"/>
        <v>South Elgin</v>
      </c>
      <c r="F14" s="14" t="s">
        <v>191</v>
      </c>
      <c r="G14" s="7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7">
      <c r="A15" s="5"/>
      <c r="B15" s="13">
        <v>6</v>
      </c>
      <c r="C15" s="13">
        <v>2</v>
      </c>
      <c r="D15" s="14">
        <v>300</v>
      </c>
      <c r="E15" s="31" t="str">
        <f t="shared" si="0"/>
        <v>Glenbard North</v>
      </c>
      <c r="F15" s="14" t="s">
        <v>194</v>
      </c>
      <c r="G15" s="7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>
      <c r="A16" s="5"/>
      <c r="B16" s="13">
        <v>7</v>
      </c>
      <c r="C16" s="13">
        <v>3</v>
      </c>
      <c r="D16" s="14">
        <v>301</v>
      </c>
      <c r="E16" s="31" t="str">
        <f t="shared" si="0"/>
        <v>South Elgin</v>
      </c>
      <c r="F16" s="14" t="s">
        <v>196</v>
      </c>
      <c r="G16" s="7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>
      <c r="A17" s="5"/>
      <c r="B17" s="13">
        <v>8</v>
      </c>
      <c r="C17" s="13">
        <v>4</v>
      </c>
      <c r="D17" s="14">
        <v>300</v>
      </c>
      <c r="E17" s="31" t="str">
        <f t="shared" si="0"/>
        <v>Glenbard North</v>
      </c>
      <c r="F17" s="14" t="s">
        <v>199</v>
      </c>
      <c r="G17" s="7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>
      <c r="A18" s="5"/>
      <c r="B18" s="13">
        <v>9</v>
      </c>
      <c r="C18" s="13">
        <v>1</v>
      </c>
      <c r="D18" s="13"/>
      <c r="E18" s="13" t="str">
        <f t="shared" si="0"/>
        <v/>
      </c>
      <c r="F18" s="48"/>
      <c r="G18" s="7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17">
      <c r="A19" s="5"/>
      <c r="B19" s="13">
        <v>10</v>
      </c>
      <c r="C19" s="13">
        <v>2</v>
      </c>
      <c r="D19" s="13"/>
      <c r="E19" s="13" t="str">
        <f t="shared" si="0"/>
        <v/>
      </c>
      <c r="F19" s="48"/>
      <c r="G19" s="7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>
      <c r="A20" s="5"/>
      <c r="B20" s="13">
        <v>11</v>
      </c>
      <c r="C20" s="13">
        <v>3</v>
      </c>
      <c r="D20" s="13"/>
      <c r="E20" s="13" t="str">
        <f t="shared" si="0"/>
        <v/>
      </c>
      <c r="F20" s="48"/>
      <c r="G20" s="7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>
      <c r="A21" s="5"/>
      <c r="B21" s="13">
        <v>12</v>
      </c>
      <c r="C21" s="13">
        <v>4</v>
      </c>
      <c r="D21" s="13"/>
      <c r="E21" s="13" t="str">
        <f t="shared" si="0"/>
        <v/>
      </c>
      <c r="F21" s="48"/>
      <c r="G21" s="7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>
      <c r="A22" s="5"/>
      <c r="B22" s="7"/>
      <c r="C22" s="7"/>
      <c r="D22" s="7"/>
      <c r="E22" s="7"/>
      <c r="F22" s="5"/>
      <c r="G22" s="7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1:17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</row>
  </sheetData>
  <mergeCells count="4">
    <mergeCell ref="A1:F1"/>
    <mergeCell ref="B8:D8"/>
    <mergeCell ref="E8:H8"/>
    <mergeCell ref="E3:F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workbookViewId="0"/>
  </sheetViews>
  <sheetFormatPr baseColWidth="10" defaultColWidth="17.33203125" defaultRowHeight="15" customHeight="1" x14ac:dyDescent="0"/>
  <cols>
    <col min="1" max="1" width="6" customWidth="1"/>
    <col min="2" max="2" width="10.5" customWidth="1"/>
    <col min="3" max="3" width="18.1640625" customWidth="1"/>
    <col min="4" max="4" width="9.83203125" customWidth="1"/>
    <col min="5" max="5" width="10.5" customWidth="1"/>
    <col min="6" max="6" width="4" customWidth="1"/>
    <col min="7" max="16" width="11.33203125" customWidth="1"/>
  </cols>
  <sheetData>
    <row r="1" spans="1:16" ht="18" customHeight="1">
      <c r="A1" s="95" t="s">
        <v>10</v>
      </c>
      <c r="B1" s="96"/>
      <c r="C1" s="96"/>
      <c r="D1" s="96"/>
      <c r="E1" s="96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8" customHeight="1">
      <c r="A2" s="24"/>
      <c r="B2" s="24"/>
      <c r="C2" s="24"/>
      <c r="D2" s="24"/>
      <c r="E2" s="24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16.5" customHeight="1">
      <c r="A3" s="20"/>
      <c r="B3" s="20"/>
      <c r="C3" s="98" t="s">
        <v>7</v>
      </c>
      <c r="D3" s="96"/>
      <c r="E3" s="20"/>
      <c r="F3" s="20"/>
      <c r="G3" s="5"/>
      <c r="H3" s="8"/>
      <c r="I3" s="8"/>
      <c r="J3" s="5"/>
      <c r="K3" s="5"/>
      <c r="L3" s="5"/>
      <c r="M3" s="5"/>
      <c r="N3" s="5"/>
      <c r="O3" s="5"/>
      <c r="P3" s="5"/>
    </row>
    <row r="4" spans="1:16" ht="16.5" customHeight="1">
      <c r="A4" s="7"/>
      <c r="B4" s="7"/>
      <c r="C4" s="12" t="s">
        <v>14</v>
      </c>
      <c r="D4" s="14">
        <v>3</v>
      </c>
      <c r="E4" s="20"/>
      <c r="F4" s="20"/>
      <c r="G4" s="5"/>
      <c r="H4" s="6"/>
      <c r="I4" s="8"/>
      <c r="J4" s="5"/>
      <c r="K4" s="5"/>
      <c r="L4" s="5"/>
      <c r="M4" s="5"/>
      <c r="N4" s="5"/>
      <c r="O4" s="5"/>
      <c r="P4" s="5"/>
    </row>
    <row r="5" spans="1:16" ht="16.5" customHeight="1">
      <c r="A5" s="7"/>
      <c r="B5" s="7"/>
      <c r="C5" s="25" t="s">
        <v>78</v>
      </c>
      <c r="D5" s="14">
        <v>0</v>
      </c>
      <c r="E5" s="7"/>
      <c r="F5" s="7"/>
      <c r="G5" s="5"/>
      <c r="H5" s="6"/>
      <c r="I5" s="8"/>
      <c r="J5" s="5"/>
      <c r="K5" s="5"/>
      <c r="L5" s="5"/>
      <c r="M5" s="5"/>
      <c r="N5" s="5"/>
      <c r="O5" s="5"/>
      <c r="P5" s="5"/>
    </row>
    <row r="6" spans="1:16" ht="16.5" customHeight="1">
      <c r="A6" s="7"/>
      <c r="B6" s="7"/>
      <c r="C6" s="12" t="s">
        <v>15</v>
      </c>
      <c r="D6" s="14">
        <v>8</v>
      </c>
      <c r="E6" s="7"/>
      <c r="F6" s="7"/>
      <c r="G6" s="5"/>
      <c r="H6" s="6"/>
      <c r="I6" s="8"/>
      <c r="J6" s="5"/>
      <c r="K6" s="5"/>
      <c r="L6" s="5"/>
      <c r="M6" s="5"/>
      <c r="N6" s="5"/>
      <c r="O6" s="5"/>
      <c r="P6" s="5"/>
    </row>
    <row r="7" spans="1:16" ht="16.5" customHeight="1">
      <c r="A7" s="7"/>
      <c r="B7" s="7"/>
      <c r="C7" s="15"/>
      <c r="D7" s="7"/>
      <c r="E7" s="7"/>
      <c r="F7" s="7"/>
      <c r="G7" s="5"/>
      <c r="H7" s="6"/>
      <c r="I7" s="8"/>
      <c r="J7" s="5"/>
      <c r="K7" s="5"/>
      <c r="L7" s="5"/>
      <c r="M7" s="5"/>
      <c r="N7" s="5"/>
      <c r="O7" s="5"/>
      <c r="P7" s="5"/>
    </row>
    <row r="8" spans="1:16">
      <c r="A8" s="7" t="s">
        <v>32</v>
      </c>
      <c r="B8" s="7" t="s">
        <v>22</v>
      </c>
      <c r="C8" s="7" t="s">
        <v>25</v>
      </c>
      <c r="D8" s="7" t="s">
        <v>26</v>
      </c>
      <c r="E8" s="7" t="s">
        <v>36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6">
      <c r="A9" s="13">
        <v>1</v>
      </c>
      <c r="B9" s="14">
        <v>258</v>
      </c>
      <c r="C9" s="31" t="str">
        <f t="shared" ref="C9:C44" si="0">IF(ISNA(VLOOKUP(B9,athlete,2,FALSE)),"",VLOOKUP(B9,athlete,2,FALSE))</f>
        <v xml:space="preserve"> </v>
      </c>
      <c r="D9" s="31" t="str">
        <f t="shared" ref="D9:D44" si="1">IF(ISNA(VLOOKUP(B9,athlete,4,FALSE)),"",VLOOKUP(B9,athlete,4,FALSE))</f>
        <v>SE</v>
      </c>
      <c r="E9" s="22" t="s">
        <v>185</v>
      </c>
      <c r="F9" s="7">
        <v>5</v>
      </c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>
      <c r="A10" s="13">
        <v>2</v>
      </c>
      <c r="B10" s="14">
        <v>114</v>
      </c>
      <c r="C10" s="31" t="str">
        <f t="shared" si="0"/>
        <v>DZIEWIOR</v>
      </c>
      <c r="D10" s="31" t="str">
        <f t="shared" si="1"/>
        <v>GN</v>
      </c>
      <c r="E10" s="22" t="s">
        <v>192</v>
      </c>
      <c r="F10" s="7">
        <v>3</v>
      </c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3">
        <v>3</v>
      </c>
      <c r="B11" s="14">
        <v>195</v>
      </c>
      <c r="C11" s="31" t="str">
        <f t="shared" si="0"/>
        <v>Derowski</v>
      </c>
      <c r="D11" s="31" t="str">
        <f t="shared" si="1"/>
        <v>SE</v>
      </c>
      <c r="E11" s="22" t="s">
        <v>198</v>
      </c>
      <c r="F11" s="7">
        <v>2</v>
      </c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6">
      <c r="A12" s="13">
        <v>4</v>
      </c>
      <c r="B12" s="14">
        <v>261</v>
      </c>
      <c r="C12" s="31" t="str">
        <f t="shared" si="0"/>
        <v xml:space="preserve"> </v>
      </c>
      <c r="D12" s="31" t="str">
        <f t="shared" si="1"/>
        <v>SE</v>
      </c>
      <c r="E12" s="22" t="s">
        <v>202</v>
      </c>
      <c r="F12" s="7">
        <v>1</v>
      </c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>
      <c r="A13" s="13">
        <v>5</v>
      </c>
      <c r="B13" s="14">
        <v>108</v>
      </c>
      <c r="C13" s="31" t="str">
        <f t="shared" si="0"/>
        <v>BLUMHARDT</v>
      </c>
      <c r="D13" s="31" t="str">
        <f t="shared" si="1"/>
        <v>GN</v>
      </c>
      <c r="E13" s="22" t="s">
        <v>206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>
      <c r="A14" s="13">
        <v>6</v>
      </c>
      <c r="B14" s="14">
        <v>180</v>
      </c>
      <c r="C14" s="31" t="str">
        <f t="shared" si="0"/>
        <v>Alvarado</v>
      </c>
      <c r="D14" s="31" t="str">
        <f t="shared" si="1"/>
        <v>SE</v>
      </c>
      <c r="E14" s="22" t="s">
        <v>210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>
      <c r="A15" s="13">
        <v>7</v>
      </c>
      <c r="B15" s="14">
        <v>236</v>
      </c>
      <c r="C15" s="31" t="str">
        <f t="shared" si="0"/>
        <v>Salvadori</v>
      </c>
      <c r="D15" s="31" t="str">
        <f t="shared" si="1"/>
        <v>SE</v>
      </c>
      <c r="E15" s="22" t="s">
        <v>215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>
      <c r="A16" s="13">
        <v>8</v>
      </c>
      <c r="B16" s="14">
        <v>113</v>
      </c>
      <c r="C16" s="31" t="str">
        <f t="shared" si="0"/>
        <v>DOLLAS</v>
      </c>
      <c r="D16" s="31" t="str">
        <f t="shared" si="1"/>
        <v>GN</v>
      </c>
      <c r="E16" s="22" t="s">
        <v>221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>
      <c r="A17" s="13">
        <v>9</v>
      </c>
      <c r="B17" s="14">
        <v>244</v>
      </c>
      <c r="C17" s="31" t="str">
        <f t="shared" si="0"/>
        <v>Swanson</v>
      </c>
      <c r="D17" s="31" t="str">
        <f t="shared" si="1"/>
        <v>SE</v>
      </c>
      <c r="E17" s="22" t="s">
        <v>228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>
      <c r="A18" s="13">
        <v>10</v>
      </c>
      <c r="B18" s="14">
        <v>121</v>
      </c>
      <c r="C18" s="31" t="str">
        <f t="shared" si="0"/>
        <v>HERBORD</v>
      </c>
      <c r="D18" s="31" t="str">
        <f t="shared" si="1"/>
        <v>GN</v>
      </c>
      <c r="E18" s="22" t="s">
        <v>234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>
      <c r="A19" s="13">
        <v>11</v>
      </c>
      <c r="B19" s="14">
        <v>129</v>
      </c>
      <c r="C19" s="31" t="str">
        <f t="shared" si="0"/>
        <v>King</v>
      </c>
      <c r="D19" s="31" t="str">
        <f t="shared" si="1"/>
        <v>GN</v>
      </c>
      <c r="E19" s="22" t="s">
        <v>238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>
      <c r="A20" s="13">
        <v>12</v>
      </c>
      <c r="B20" s="14">
        <v>247</v>
      </c>
      <c r="C20" s="31" t="str">
        <f t="shared" si="0"/>
        <v>Vios</v>
      </c>
      <c r="D20" s="31" t="str">
        <f t="shared" si="1"/>
        <v>SE</v>
      </c>
      <c r="E20" s="22" t="s">
        <v>245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6">
      <c r="A21" s="13">
        <v>13</v>
      </c>
      <c r="B21" s="14">
        <v>226</v>
      </c>
      <c r="C21" s="31" t="str">
        <f t="shared" si="0"/>
        <v>Patel</v>
      </c>
      <c r="D21" s="31" t="str">
        <f t="shared" si="1"/>
        <v>SE</v>
      </c>
      <c r="E21" s="22" t="s">
        <v>248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>
      <c r="A22" s="13">
        <v>14</v>
      </c>
      <c r="B22" s="14">
        <v>287</v>
      </c>
      <c r="C22" s="31" t="str">
        <f t="shared" si="0"/>
        <v>Trejo</v>
      </c>
      <c r="D22" s="31" t="str">
        <f t="shared" si="1"/>
        <v>EA</v>
      </c>
      <c r="E22" s="22" t="s">
        <v>252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6">
      <c r="A23" s="13">
        <v>15</v>
      </c>
      <c r="B23" s="14">
        <v>202</v>
      </c>
      <c r="C23" s="31" t="str">
        <f t="shared" si="0"/>
        <v>Gallagher</v>
      </c>
      <c r="D23" s="31" t="str">
        <f t="shared" si="1"/>
        <v>SE</v>
      </c>
      <c r="E23" s="22" t="s">
        <v>256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1:16">
      <c r="A24" s="13">
        <v>16</v>
      </c>
      <c r="B24" s="14">
        <v>183</v>
      </c>
      <c r="C24" s="31" t="str">
        <f t="shared" si="0"/>
        <v>Bautista</v>
      </c>
      <c r="D24" s="31" t="str">
        <f t="shared" si="1"/>
        <v>SE</v>
      </c>
      <c r="E24" s="22" t="s">
        <v>186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>
      <c r="A25" s="13">
        <v>17</v>
      </c>
      <c r="B25" s="14">
        <v>152</v>
      </c>
      <c r="C25" s="31" t="str">
        <f t="shared" si="0"/>
        <v>SAYANI</v>
      </c>
      <c r="D25" s="31" t="str">
        <f t="shared" si="1"/>
        <v>GN</v>
      </c>
      <c r="E25" s="22" t="s">
        <v>262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1:16">
      <c r="A26" s="13">
        <v>18</v>
      </c>
      <c r="B26" s="13"/>
      <c r="C26" s="13" t="str">
        <f t="shared" si="0"/>
        <v/>
      </c>
      <c r="D26" s="13" t="str">
        <f t="shared" si="1"/>
        <v/>
      </c>
      <c r="E26" s="32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1:16">
      <c r="A27" s="13">
        <v>19</v>
      </c>
      <c r="B27" s="13"/>
      <c r="C27" s="13" t="str">
        <f t="shared" si="0"/>
        <v/>
      </c>
      <c r="D27" s="13" t="str">
        <f t="shared" si="1"/>
        <v/>
      </c>
      <c r="E27" s="32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>
      <c r="A28" s="13">
        <v>20</v>
      </c>
      <c r="B28" s="13"/>
      <c r="C28" s="13" t="str">
        <f t="shared" si="0"/>
        <v/>
      </c>
      <c r="D28" s="13" t="str">
        <f t="shared" si="1"/>
        <v/>
      </c>
      <c r="E28" s="32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>
      <c r="A29" s="13">
        <v>21</v>
      </c>
      <c r="B29" s="37"/>
      <c r="C29" s="13" t="str">
        <f t="shared" si="0"/>
        <v/>
      </c>
      <c r="D29" s="13" t="str">
        <f t="shared" si="1"/>
        <v/>
      </c>
      <c r="E29" s="37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>
      <c r="A30" s="13">
        <v>22</v>
      </c>
      <c r="B30" s="37"/>
      <c r="C30" s="13" t="str">
        <f t="shared" si="0"/>
        <v/>
      </c>
      <c r="D30" s="13" t="str">
        <f t="shared" si="1"/>
        <v/>
      </c>
      <c r="E30" s="37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6">
      <c r="A31" s="13">
        <v>23</v>
      </c>
      <c r="B31" s="37"/>
      <c r="C31" s="13" t="str">
        <f t="shared" si="0"/>
        <v/>
      </c>
      <c r="D31" s="13" t="str">
        <f t="shared" si="1"/>
        <v/>
      </c>
      <c r="E31" s="37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1:16">
      <c r="A32" s="13">
        <v>24</v>
      </c>
      <c r="B32" s="37"/>
      <c r="C32" s="13" t="str">
        <f t="shared" si="0"/>
        <v/>
      </c>
      <c r="D32" s="13" t="str">
        <f t="shared" si="1"/>
        <v/>
      </c>
      <c r="E32" s="37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</row>
    <row r="33" spans="1:16">
      <c r="A33" s="13">
        <v>25</v>
      </c>
      <c r="B33" s="37"/>
      <c r="C33" s="13" t="str">
        <f t="shared" si="0"/>
        <v/>
      </c>
      <c r="D33" s="13" t="str">
        <f t="shared" si="1"/>
        <v/>
      </c>
      <c r="E33" s="37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1:16">
      <c r="A34" s="13">
        <v>26</v>
      </c>
      <c r="B34" s="37"/>
      <c r="C34" s="13" t="str">
        <f t="shared" si="0"/>
        <v/>
      </c>
      <c r="D34" s="13" t="str">
        <f t="shared" si="1"/>
        <v/>
      </c>
      <c r="E34" s="37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</row>
    <row r="35" spans="1:16">
      <c r="A35" s="13">
        <v>27</v>
      </c>
      <c r="B35" s="37"/>
      <c r="C35" s="13" t="str">
        <f t="shared" si="0"/>
        <v/>
      </c>
      <c r="D35" s="13" t="str">
        <f t="shared" si="1"/>
        <v/>
      </c>
      <c r="E35" s="37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1:16">
      <c r="A36" s="13">
        <v>28</v>
      </c>
      <c r="B36" s="37"/>
      <c r="C36" s="13" t="str">
        <f t="shared" si="0"/>
        <v/>
      </c>
      <c r="D36" s="13" t="str">
        <f t="shared" si="1"/>
        <v/>
      </c>
      <c r="E36" s="37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16">
      <c r="A37" s="13">
        <v>29</v>
      </c>
      <c r="B37" s="37"/>
      <c r="C37" s="13" t="str">
        <f t="shared" si="0"/>
        <v/>
      </c>
      <c r="D37" s="13" t="str">
        <f t="shared" si="1"/>
        <v/>
      </c>
      <c r="E37" s="37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16">
      <c r="A38" s="13">
        <v>30</v>
      </c>
      <c r="B38" s="37"/>
      <c r="C38" s="13" t="str">
        <f t="shared" si="0"/>
        <v/>
      </c>
      <c r="D38" s="13" t="str">
        <f t="shared" si="1"/>
        <v/>
      </c>
      <c r="E38" s="37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16">
      <c r="A39" s="13">
        <v>31</v>
      </c>
      <c r="B39" s="37"/>
      <c r="C39" s="13" t="str">
        <f t="shared" si="0"/>
        <v/>
      </c>
      <c r="D39" s="13" t="str">
        <f t="shared" si="1"/>
        <v/>
      </c>
      <c r="E39" s="37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</row>
    <row r="40" spans="1:16">
      <c r="A40" s="13">
        <v>32</v>
      </c>
      <c r="B40" s="37"/>
      <c r="C40" s="13" t="str">
        <f t="shared" si="0"/>
        <v/>
      </c>
      <c r="D40" s="13" t="str">
        <f t="shared" si="1"/>
        <v/>
      </c>
      <c r="E40" s="37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</row>
    <row r="41" spans="1:16">
      <c r="A41" s="13">
        <v>33</v>
      </c>
      <c r="B41" s="37"/>
      <c r="C41" s="13" t="str">
        <f t="shared" si="0"/>
        <v/>
      </c>
      <c r="D41" s="13" t="str">
        <f t="shared" si="1"/>
        <v/>
      </c>
      <c r="E41" s="37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</row>
    <row r="42" spans="1:16">
      <c r="A42" s="13">
        <v>34</v>
      </c>
      <c r="B42" s="37"/>
      <c r="C42" s="13" t="str">
        <f t="shared" si="0"/>
        <v/>
      </c>
      <c r="D42" s="13" t="str">
        <f t="shared" si="1"/>
        <v/>
      </c>
      <c r="E42" s="37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</row>
    <row r="43" spans="1:16">
      <c r="A43" s="13">
        <v>35</v>
      </c>
      <c r="B43" s="37"/>
      <c r="C43" s="13" t="str">
        <f t="shared" si="0"/>
        <v/>
      </c>
      <c r="D43" s="13" t="str">
        <f t="shared" si="1"/>
        <v/>
      </c>
      <c r="E43" s="37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1:16">
      <c r="A44" s="13">
        <v>36</v>
      </c>
      <c r="B44" s="37"/>
      <c r="C44" s="13" t="str">
        <f t="shared" si="0"/>
        <v/>
      </c>
      <c r="D44" s="13" t="str">
        <f t="shared" si="1"/>
        <v/>
      </c>
      <c r="E44" s="37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16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</sheetData>
  <mergeCells count="2">
    <mergeCell ref="A1:E1"/>
    <mergeCell ref="C3:D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workbookViewId="0"/>
  </sheetViews>
  <sheetFormatPr baseColWidth="10" defaultColWidth="17.33203125" defaultRowHeight="15" customHeight="1" x14ac:dyDescent="0"/>
  <cols>
    <col min="1" max="1" width="6" customWidth="1"/>
    <col min="2" max="2" width="7.6640625" customWidth="1"/>
    <col min="3" max="3" width="18.83203125" customWidth="1"/>
    <col min="4" max="4" width="9.83203125" customWidth="1"/>
    <col min="5" max="5" width="10.5" customWidth="1"/>
    <col min="6" max="6" width="4.5" customWidth="1"/>
    <col min="7" max="16" width="11.33203125" customWidth="1"/>
  </cols>
  <sheetData>
    <row r="1" spans="1:16" ht="13.5" customHeight="1">
      <c r="A1" s="6"/>
      <c r="B1" s="6"/>
      <c r="C1" s="6"/>
      <c r="D1" s="6"/>
      <c r="E1" s="6"/>
      <c r="F1" s="6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8" customHeight="1">
      <c r="A2" s="6"/>
      <c r="B2" s="6"/>
      <c r="C2" s="98" t="s">
        <v>7</v>
      </c>
      <c r="D2" s="9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18" customHeight="1">
      <c r="A3" s="6"/>
      <c r="B3" s="6"/>
      <c r="C3" s="13" t="s">
        <v>14</v>
      </c>
      <c r="D3" s="14">
        <v>4</v>
      </c>
      <c r="E3" s="6"/>
      <c r="F3" s="6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ht="18" customHeight="1">
      <c r="A4" s="6"/>
      <c r="B4" s="6"/>
      <c r="C4" s="13" t="s">
        <v>20</v>
      </c>
      <c r="D4" s="14">
        <v>0</v>
      </c>
      <c r="E4" s="6"/>
      <c r="F4" s="6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18" customHeight="1">
      <c r="A5" s="5"/>
      <c r="B5" s="5"/>
      <c r="C5" s="13" t="s">
        <v>15</v>
      </c>
      <c r="D5" s="14">
        <v>7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16" ht="9" customHeight="1">
      <c r="A6" s="7"/>
      <c r="B6" s="7"/>
      <c r="C6" s="15"/>
      <c r="D6" s="7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1" customHeight="1">
      <c r="A7" s="16" t="s">
        <v>17</v>
      </c>
      <c r="B7" s="100" t="s">
        <v>21</v>
      </c>
      <c r="C7" s="96"/>
      <c r="D7" s="96"/>
      <c r="E7" s="96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>
      <c r="A8" s="20" t="s">
        <v>32</v>
      </c>
      <c r="B8" s="7" t="s">
        <v>22</v>
      </c>
      <c r="C8" s="20" t="s">
        <v>25</v>
      </c>
      <c r="D8" s="20" t="s">
        <v>26</v>
      </c>
      <c r="E8" s="20" t="s">
        <v>36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6">
      <c r="A9" s="13">
        <v>1</v>
      </c>
      <c r="B9" s="14">
        <v>192</v>
      </c>
      <c r="C9" s="31" t="str">
        <f t="shared" ref="C9:C44" si="0">IF(ISNA(VLOOKUP(B9,athlete,2,FALSE)),"",VLOOKUP(B9,athlete,2,FALSE))</f>
        <v>Czuprynski</v>
      </c>
      <c r="D9" s="31" t="str">
        <f t="shared" ref="D9:D44" si="1">IF(ISNA(VLOOKUP(B9,athlete,4,FALSE)),"",VLOOKUP(B9,athlete,4,FALSE))</f>
        <v>SE</v>
      </c>
      <c r="E9" s="22" t="s">
        <v>211</v>
      </c>
      <c r="F9" s="7">
        <v>5</v>
      </c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>
      <c r="A10" s="13">
        <v>2</v>
      </c>
      <c r="B10" s="14">
        <v>135</v>
      </c>
      <c r="C10" s="31" t="str">
        <f t="shared" si="0"/>
        <v>MARINC</v>
      </c>
      <c r="D10" s="31" t="str">
        <f t="shared" si="1"/>
        <v>GN</v>
      </c>
      <c r="E10" s="22" t="s">
        <v>212</v>
      </c>
      <c r="F10" s="7">
        <v>3</v>
      </c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3">
        <v>3</v>
      </c>
      <c r="B11" s="14">
        <v>246</v>
      </c>
      <c r="C11" s="31" t="str">
        <f t="shared" si="0"/>
        <v>Vickrey</v>
      </c>
      <c r="D11" s="31" t="str">
        <f t="shared" si="1"/>
        <v>SE</v>
      </c>
      <c r="E11" s="22" t="s">
        <v>218</v>
      </c>
      <c r="F11" s="7">
        <v>2</v>
      </c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6">
      <c r="A12" s="13">
        <v>4</v>
      </c>
      <c r="B12" s="14">
        <v>106</v>
      </c>
      <c r="C12" s="31" t="str">
        <f t="shared" si="0"/>
        <v>BARTKOWIAK</v>
      </c>
      <c r="D12" s="31" t="str">
        <f t="shared" si="1"/>
        <v>GN</v>
      </c>
      <c r="E12" s="22" t="s">
        <v>223</v>
      </c>
      <c r="F12" s="7">
        <v>1</v>
      </c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>
      <c r="A13" s="13">
        <v>5</v>
      </c>
      <c r="B13" s="14">
        <v>154</v>
      </c>
      <c r="C13" s="31" t="str">
        <f t="shared" si="0"/>
        <v>SPADLOWSKI</v>
      </c>
      <c r="D13" s="31" t="str">
        <f t="shared" si="1"/>
        <v>GN</v>
      </c>
      <c r="E13" s="22" t="s">
        <v>231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>
      <c r="A14" s="13">
        <v>6</v>
      </c>
      <c r="B14" s="14">
        <v>127</v>
      </c>
      <c r="C14" s="31" t="str">
        <f t="shared" si="0"/>
        <v>JOHNSON</v>
      </c>
      <c r="D14" s="31" t="str">
        <f t="shared" si="1"/>
        <v>GN</v>
      </c>
      <c r="E14" s="22" t="s">
        <v>236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>
      <c r="A15" s="13">
        <v>7</v>
      </c>
      <c r="B15" s="14">
        <v>216</v>
      </c>
      <c r="C15" s="31" t="str">
        <f t="shared" si="0"/>
        <v>Lusco</v>
      </c>
      <c r="D15" s="31" t="str">
        <f t="shared" si="1"/>
        <v>SE</v>
      </c>
      <c r="E15" s="22" t="s">
        <v>240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>
      <c r="A16" s="13">
        <v>8</v>
      </c>
      <c r="B16" s="14">
        <v>122</v>
      </c>
      <c r="C16" s="31" t="str">
        <f t="shared" si="0"/>
        <v>HERNANDEZ</v>
      </c>
      <c r="D16" s="31" t="str">
        <f t="shared" si="1"/>
        <v>GN</v>
      </c>
      <c r="E16" s="22" t="s">
        <v>246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>
      <c r="A17" s="13">
        <v>9</v>
      </c>
      <c r="B17" s="14">
        <v>181</v>
      </c>
      <c r="C17" s="31" t="str">
        <f t="shared" si="0"/>
        <v>Anderson</v>
      </c>
      <c r="D17" s="31" t="str">
        <f t="shared" si="1"/>
        <v>SE</v>
      </c>
      <c r="E17" s="22" t="s">
        <v>249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>
      <c r="A18" s="13">
        <v>10</v>
      </c>
      <c r="B18" s="14">
        <v>109</v>
      </c>
      <c r="C18" s="31" t="str">
        <f t="shared" si="0"/>
        <v>BRIGGS</v>
      </c>
      <c r="D18" s="31" t="str">
        <f t="shared" si="1"/>
        <v>GN</v>
      </c>
      <c r="E18" s="22" t="s">
        <v>253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>
      <c r="A19" s="13">
        <v>11</v>
      </c>
      <c r="B19" s="14">
        <v>119</v>
      </c>
      <c r="C19" s="31" t="str">
        <f t="shared" si="0"/>
        <v>GREENE</v>
      </c>
      <c r="D19" s="31" t="str">
        <f t="shared" si="1"/>
        <v>GN</v>
      </c>
      <c r="E19" s="22" t="s">
        <v>255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>
      <c r="A20" s="13">
        <v>12</v>
      </c>
      <c r="B20" s="14">
        <v>194</v>
      </c>
      <c r="C20" s="31" t="str">
        <f t="shared" si="0"/>
        <v>DeLaney</v>
      </c>
      <c r="D20" s="31" t="str">
        <f t="shared" si="1"/>
        <v>SE</v>
      </c>
      <c r="E20" s="22" t="s">
        <v>258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6">
      <c r="A21" s="13">
        <v>13</v>
      </c>
      <c r="B21" s="14">
        <v>277</v>
      </c>
      <c r="C21" s="31" t="str">
        <f t="shared" si="0"/>
        <v>Lozano</v>
      </c>
      <c r="D21" s="31" t="str">
        <f t="shared" si="1"/>
        <v>EA</v>
      </c>
      <c r="E21" s="22" t="s">
        <v>260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>
      <c r="A22" s="13">
        <v>14</v>
      </c>
      <c r="B22" s="14">
        <v>279</v>
      </c>
      <c r="C22" s="31" t="str">
        <f t="shared" si="0"/>
        <v>Marin</v>
      </c>
      <c r="D22" s="31" t="str">
        <f t="shared" si="1"/>
        <v>EA</v>
      </c>
      <c r="E22" s="22" t="s">
        <v>264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6">
      <c r="A23" s="13">
        <v>15</v>
      </c>
      <c r="B23" s="14">
        <v>282</v>
      </c>
      <c r="C23" s="31" t="str">
        <f t="shared" si="0"/>
        <v>Ramirez</v>
      </c>
      <c r="D23" s="31" t="str">
        <f t="shared" si="1"/>
        <v>EA</v>
      </c>
      <c r="E23" s="22" t="s">
        <v>267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1:16">
      <c r="A24" s="13">
        <v>16</v>
      </c>
      <c r="B24" s="14">
        <v>242</v>
      </c>
      <c r="C24" s="31" t="str">
        <f t="shared" si="0"/>
        <v>Stallings</v>
      </c>
      <c r="D24" s="31" t="str">
        <f t="shared" si="1"/>
        <v>SE</v>
      </c>
      <c r="E24" s="22" t="s">
        <v>270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>
      <c r="A25" s="13">
        <v>17</v>
      </c>
      <c r="B25" s="14">
        <v>144</v>
      </c>
      <c r="C25" s="31" t="str">
        <f t="shared" si="0"/>
        <v>PATEL</v>
      </c>
      <c r="D25" s="31" t="str">
        <f t="shared" si="1"/>
        <v>GN</v>
      </c>
      <c r="E25" s="22" t="s">
        <v>272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1:16">
      <c r="A26" s="13">
        <v>18</v>
      </c>
      <c r="B26" s="13"/>
      <c r="C26" s="13" t="str">
        <f t="shared" si="0"/>
        <v/>
      </c>
      <c r="D26" s="13" t="str">
        <f t="shared" si="1"/>
        <v/>
      </c>
      <c r="E26" s="32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1:16">
      <c r="A27" s="13">
        <v>19</v>
      </c>
      <c r="B27" s="13"/>
      <c r="C27" s="13" t="str">
        <f t="shared" si="0"/>
        <v/>
      </c>
      <c r="D27" s="13" t="str">
        <f t="shared" si="1"/>
        <v/>
      </c>
      <c r="E27" s="32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>
      <c r="A28" s="13">
        <v>20</v>
      </c>
      <c r="B28" s="13"/>
      <c r="C28" s="13" t="str">
        <f t="shared" si="0"/>
        <v/>
      </c>
      <c r="D28" s="13" t="str">
        <f t="shared" si="1"/>
        <v/>
      </c>
      <c r="E28" s="32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>
      <c r="A29" s="13">
        <v>21</v>
      </c>
      <c r="B29" s="13"/>
      <c r="C29" s="13" t="str">
        <f t="shared" si="0"/>
        <v/>
      </c>
      <c r="D29" s="13" t="str">
        <f t="shared" si="1"/>
        <v/>
      </c>
      <c r="E29" s="32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>
      <c r="A30" s="13">
        <v>22</v>
      </c>
      <c r="B30" s="13"/>
      <c r="C30" s="13" t="str">
        <f t="shared" si="0"/>
        <v/>
      </c>
      <c r="D30" s="13" t="str">
        <f t="shared" si="1"/>
        <v/>
      </c>
      <c r="E30" s="32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6">
      <c r="A31" s="13">
        <v>23</v>
      </c>
      <c r="B31" s="13"/>
      <c r="C31" s="13" t="str">
        <f t="shared" si="0"/>
        <v/>
      </c>
      <c r="D31" s="13" t="str">
        <f t="shared" si="1"/>
        <v/>
      </c>
      <c r="E31" s="32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1:16">
      <c r="A32" s="13">
        <v>24</v>
      </c>
      <c r="B32" s="13"/>
      <c r="C32" s="13" t="str">
        <f t="shared" si="0"/>
        <v/>
      </c>
      <c r="D32" s="13" t="str">
        <f t="shared" si="1"/>
        <v/>
      </c>
      <c r="E32" s="32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</row>
    <row r="33" spans="1:16">
      <c r="A33" s="13">
        <v>25</v>
      </c>
      <c r="B33" s="13"/>
      <c r="C33" s="13" t="str">
        <f t="shared" si="0"/>
        <v/>
      </c>
      <c r="D33" s="13" t="str">
        <f t="shared" si="1"/>
        <v/>
      </c>
      <c r="E33" s="32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1:16">
      <c r="A34" s="13">
        <v>26</v>
      </c>
      <c r="B34" s="13"/>
      <c r="C34" s="13" t="str">
        <f t="shared" si="0"/>
        <v/>
      </c>
      <c r="D34" s="13" t="str">
        <f t="shared" si="1"/>
        <v/>
      </c>
      <c r="E34" s="32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</row>
    <row r="35" spans="1:16">
      <c r="A35" s="13">
        <v>27</v>
      </c>
      <c r="B35" s="13"/>
      <c r="C35" s="13" t="str">
        <f t="shared" si="0"/>
        <v/>
      </c>
      <c r="D35" s="13" t="str">
        <f t="shared" si="1"/>
        <v/>
      </c>
      <c r="E35" s="32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1:16">
      <c r="A36" s="13">
        <v>28</v>
      </c>
      <c r="B36" s="13"/>
      <c r="C36" s="13" t="str">
        <f t="shared" si="0"/>
        <v/>
      </c>
      <c r="D36" s="13" t="str">
        <f t="shared" si="1"/>
        <v/>
      </c>
      <c r="E36" s="32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16">
      <c r="A37" s="13">
        <v>29</v>
      </c>
      <c r="B37" s="13"/>
      <c r="C37" s="13" t="str">
        <f t="shared" si="0"/>
        <v/>
      </c>
      <c r="D37" s="13" t="str">
        <f t="shared" si="1"/>
        <v/>
      </c>
      <c r="E37" s="32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16">
      <c r="A38" s="13">
        <v>30</v>
      </c>
      <c r="B38" s="13"/>
      <c r="C38" s="13" t="str">
        <f t="shared" si="0"/>
        <v/>
      </c>
      <c r="D38" s="13" t="str">
        <f t="shared" si="1"/>
        <v/>
      </c>
      <c r="E38" s="32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16">
      <c r="A39" s="13">
        <v>31</v>
      </c>
      <c r="B39" s="13"/>
      <c r="C39" s="13" t="str">
        <f t="shared" si="0"/>
        <v/>
      </c>
      <c r="D39" s="13" t="str">
        <f t="shared" si="1"/>
        <v/>
      </c>
      <c r="E39" s="32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</row>
    <row r="40" spans="1:16">
      <c r="A40" s="13">
        <v>32</v>
      </c>
      <c r="B40" s="13"/>
      <c r="C40" s="13" t="str">
        <f t="shared" si="0"/>
        <v/>
      </c>
      <c r="D40" s="13" t="str">
        <f t="shared" si="1"/>
        <v/>
      </c>
      <c r="E40" s="32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</row>
    <row r="41" spans="1:16">
      <c r="A41" s="13">
        <v>33</v>
      </c>
      <c r="B41" s="13"/>
      <c r="C41" s="13" t="str">
        <f t="shared" si="0"/>
        <v/>
      </c>
      <c r="D41" s="13" t="str">
        <f t="shared" si="1"/>
        <v/>
      </c>
      <c r="E41" s="32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</row>
    <row r="42" spans="1:16">
      <c r="A42" s="13">
        <v>34</v>
      </c>
      <c r="B42" s="13"/>
      <c r="C42" s="13" t="str">
        <f t="shared" si="0"/>
        <v/>
      </c>
      <c r="D42" s="13" t="str">
        <f t="shared" si="1"/>
        <v/>
      </c>
      <c r="E42" s="32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</row>
    <row r="43" spans="1:16">
      <c r="A43" s="13">
        <v>35</v>
      </c>
      <c r="B43" s="13"/>
      <c r="C43" s="13" t="str">
        <f t="shared" si="0"/>
        <v/>
      </c>
      <c r="D43" s="13" t="str">
        <f t="shared" si="1"/>
        <v/>
      </c>
      <c r="E43" s="32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1:16">
      <c r="A44" s="13">
        <v>36</v>
      </c>
      <c r="B44" s="13"/>
      <c r="C44" s="13" t="str">
        <f t="shared" si="0"/>
        <v/>
      </c>
      <c r="D44" s="13" t="str">
        <f t="shared" si="1"/>
        <v/>
      </c>
      <c r="E44" s="32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16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1:16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</row>
  </sheetData>
  <mergeCells count="2">
    <mergeCell ref="C2:D2"/>
    <mergeCell ref="B7:E7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2"/>
  <sheetViews>
    <sheetView workbookViewId="0"/>
  </sheetViews>
  <sheetFormatPr baseColWidth="10" defaultColWidth="17.33203125" defaultRowHeight="15" customHeight="1" x14ac:dyDescent="0"/>
  <cols>
    <col min="1" max="2" width="11.33203125" customWidth="1"/>
    <col min="3" max="3" width="10.5" customWidth="1"/>
    <col min="4" max="4" width="11.33203125" customWidth="1"/>
    <col min="5" max="5" width="22.6640625" customWidth="1"/>
    <col min="6" max="18" width="11.33203125" customWidth="1"/>
  </cols>
  <sheetData>
    <row r="1" spans="1:18" ht="27" customHeight="1">
      <c r="A1" s="8"/>
      <c r="B1" s="102" t="s">
        <v>4</v>
      </c>
      <c r="C1" s="96"/>
      <c r="D1" s="96"/>
      <c r="E1" s="96"/>
      <c r="F1" s="96"/>
      <c r="G1" s="96"/>
      <c r="H1" s="8"/>
      <c r="I1" s="102"/>
      <c r="J1" s="96"/>
      <c r="K1" s="96"/>
      <c r="L1" s="8"/>
      <c r="M1" s="8"/>
      <c r="N1" s="8"/>
      <c r="O1" s="8"/>
      <c r="P1" s="8"/>
      <c r="Q1" s="8"/>
      <c r="R1" s="8"/>
    </row>
    <row r="2" spans="1:18" ht="10.5" customHeight="1">
      <c r="A2" s="5"/>
      <c r="B2" s="19"/>
      <c r="C2" s="19"/>
      <c r="D2" s="19"/>
      <c r="E2" s="19"/>
      <c r="F2" s="19"/>
      <c r="G2" s="19"/>
      <c r="H2" s="5"/>
      <c r="I2" s="19"/>
      <c r="J2" s="19"/>
      <c r="K2" s="19"/>
      <c r="L2" s="5"/>
      <c r="M2" s="5"/>
      <c r="N2" s="5"/>
      <c r="O2" s="5"/>
      <c r="P2" s="5"/>
      <c r="Q2" s="5"/>
      <c r="R2" s="5"/>
    </row>
    <row r="3" spans="1:18" ht="21">
      <c r="A3" s="5"/>
      <c r="B3" s="19"/>
      <c r="C3" s="19"/>
      <c r="D3" s="19"/>
      <c r="E3" s="98" t="s">
        <v>7</v>
      </c>
      <c r="F3" s="96"/>
      <c r="G3" s="19"/>
      <c r="H3" s="5"/>
      <c r="I3" s="19"/>
      <c r="J3" s="19"/>
      <c r="K3" s="19"/>
      <c r="L3" s="5"/>
      <c r="M3" s="5"/>
      <c r="N3" s="5"/>
      <c r="O3" s="5"/>
      <c r="P3" s="5"/>
      <c r="Q3" s="5"/>
      <c r="R3" s="5"/>
    </row>
    <row r="4" spans="1:18" ht="21">
      <c r="A4" s="5"/>
      <c r="B4" s="19"/>
      <c r="C4" s="19"/>
      <c r="D4" s="19"/>
      <c r="E4" s="12" t="s">
        <v>14</v>
      </c>
      <c r="F4" s="14">
        <v>3</v>
      </c>
      <c r="G4" s="19"/>
      <c r="H4" s="5"/>
      <c r="I4" s="19"/>
      <c r="J4" s="19"/>
      <c r="K4" s="19"/>
      <c r="L4" s="5"/>
      <c r="M4" s="5"/>
      <c r="N4" s="5"/>
      <c r="O4" s="5"/>
      <c r="P4" s="5"/>
      <c r="Q4" s="5"/>
      <c r="R4" s="5"/>
    </row>
    <row r="5" spans="1:18" ht="21">
      <c r="A5" s="5"/>
      <c r="B5" s="19"/>
      <c r="C5" s="19"/>
      <c r="D5" s="19"/>
      <c r="E5" s="25" t="s">
        <v>9</v>
      </c>
      <c r="F5" s="14">
        <v>0</v>
      </c>
      <c r="G5" s="19"/>
      <c r="H5" s="5"/>
      <c r="I5" s="19"/>
      <c r="J5" s="19"/>
      <c r="K5" s="19"/>
      <c r="L5" s="5"/>
      <c r="M5" s="5"/>
      <c r="N5" s="5"/>
      <c r="O5" s="5"/>
      <c r="P5" s="5"/>
      <c r="Q5" s="5"/>
      <c r="R5" s="5"/>
    </row>
    <row r="6" spans="1:18" ht="21">
      <c r="A6" s="5"/>
      <c r="B6" s="19"/>
      <c r="C6" s="19"/>
      <c r="D6" s="19"/>
      <c r="E6" s="12" t="s">
        <v>15</v>
      </c>
      <c r="F6" s="14">
        <v>8</v>
      </c>
      <c r="G6" s="19"/>
      <c r="H6" s="5"/>
      <c r="I6" s="19"/>
      <c r="J6" s="19"/>
      <c r="K6" s="19"/>
      <c r="L6" s="5"/>
      <c r="M6" s="5"/>
      <c r="N6" s="5"/>
      <c r="O6" s="5"/>
      <c r="P6" s="5"/>
      <c r="Q6" s="5"/>
      <c r="R6" s="5"/>
    </row>
    <row r="7" spans="1:18" ht="21">
      <c r="A7" s="5"/>
      <c r="B7" s="19"/>
      <c r="C7" s="19"/>
      <c r="D7" s="19"/>
      <c r="E7" s="15"/>
      <c r="F7" s="7"/>
      <c r="G7" s="19"/>
      <c r="H7" s="5"/>
      <c r="I7" s="19"/>
      <c r="J7" s="19"/>
      <c r="K7" s="19"/>
      <c r="L7" s="5"/>
      <c r="M7" s="5"/>
      <c r="N7" s="5"/>
      <c r="O7" s="5"/>
      <c r="P7" s="5"/>
      <c r="Q7" s="5"/>
      <c r="R7" s="5"/>
    </row>
    <row r="8" spans="1:18">
      <c r="A8" s="5"/>
      <c r="B8" s="7" t="s">
        <v>32</v>
      </c>
      <c r="C8" s="7" t="s">
        <v>81</v>
      </c>
      <c r="D8" s="7" t="s">
        <v>22</v>
      </c>
      <c r="E8" s="7" t="s">
        <v>25</v>
      </c>
      <c r="F8" s="7" t="s">
        <v>26</v>
      </c>
      <c r="G8" s="7" t="s">
        <v>36</v>
      </c>
      <c r="H8" s="5"/>
      <c r="I8" s="15"/>
      <c r="J8" s="7"/>
      <c r="K8" s="7"/>
      <c r="L8" s="5"/>
      <c r="M8" s="5"/>
      <c r="N8" s="5"/>
      <c r="O8" s="5"/>
      <c r="P8" s="5"/>
      <c r="Q8" s="5"/>
      <c r="R8" s="5"/>
    </row>
    <row r="9" spans="1:18">
      <c r="A9" s="5"/>
      <c r="B9" s="13">
        <v>1</v>
      </c>
      <c r="C9" s="13">
        <v>1</v>
      </c>
      <c r="D9" s="14">
        <v>250</v>
      </c>
      <c r="E9" s="31" t="str">
        <f>IF(ISNA(VLOOKUP(D9,athlete,2,FALSE)),"",VLOOKUP(D9,athlete,2,FALSE))</f>
        <v>Wells</v>
      </c>
      <c r="F9" s="31" t="str">
        <f t="shared" ref="F9:F40" si="0">IF(ISNA(VLOOKUP(D9,athlete,4,FALSE)),"",VLOOKUP(D9,athlete,4,FALSE))</f>
        <v>SE</v>
      </c>
      <c r="G9" s="34">
        <v>27.8</v>
      </c>
      <c r="H9" s="7">
        <v>5</v>
      </c>
      <c r="I9" s="20"/>
      <c r="J9" s="7"/>
      <c r="K9" s="20"/>
      <c r="L9" s="5"/>
      <c r="M9" s="5"/>
      <c r="N9" s="5"/>
      <c r="O9" s="5"/>
      <c r="P9" s="5"/>
      <c r="Q9" s="5"/>
      <c r="R9" s="5"/>
    </row>
    <row r="10" spans="1:18">
      <c r="A10" s="5"/>
      <c r="B10" s="13">
        <v>2</v>
      </c>
      <c r="C10" s="13">
        <v>1</v>
      </c>
      <c r="D10" s="14">
        <v>261</v>
      </c>
      <c r="E10" s="31" t="str">
        <f>IF(ISNA(VLOOKUP(D10,athlete,2,FALSE)),"",VLOOKUP(D10,athlete,2,FALSE))</f>
        <v xml:space="preserve"> </v>
      </c>
      <c r="F10" s="31" t="str">
        <f t="shared" si="0"/>
        <v>SE</v>
      </c>
      <c r="G10" s="34">
        <v>27.9</v>
      </c>
      <c r="H10" s="7">
        <v>3</v>
      </c>
      <c r="I10" s="20"/>
      <c r="J10" s="7"/>
      <c r="K10" s="20"/>
      <c r="L10" s="5"/>
      <c r="M10" s="5"/>
      <c r="N10" s="5"/>
      <c r="O10" s="5"/>
      <c r="P10" s="5"/>
      <c r="Q10" s="5"/>
      <c r="R10" s="5"/>
    </row>
    <row r="11" spans="1:18">
      <c r="A11" s="5"/>
      <c r="B11" s="13">
        <v>3</v>
      </c>
      <c r="C11" s="13">
        <v>2</v>
      </c>
      <c r="D11" s="14">
        <v>170</v>
      </c>
      <c r="E11" s="14" t="s">
        <v>180</v>
      </c>
      <c r="F11" s="31" t="str">
        <f t="shared" si="0"/>
        <v>GN</v>
      </c>
      <c r="G11" s="34">
        <v>28.5</v>
      </c>
      <c r="H11" s="7">
        <v>2</v>
      </c>
      <c r="I11" s="20"/>
      <c r="J11" s="7"/>
      <c r="K11" s="20"/>
      <c r="L11" s="5"/>
      <c r="M11" s="5"/>
      <c r="N11" s="5"/>
      <c r="O11" s="5"/>
      <c r="P11" s="5"/>
      <c r="Q11" s="5"/>
      <c r="R11" s="5"/>
    </row>
    <row r="12" spans="1:18">
      <c r="A12" s="5"/>
      <c r="B12" s="13">
        <v>4</v>
      </c>
      <c r="C12" s="13">
        <v>1</v>
      </c>
      <c r="D12" s="14">
        <v>162</v>
      </c>
      <c r="E12" s="31" t="str">
        <f>IF(ISNA(VLOOKUP(D12,athlete,2,FALSE)),"",VLOOKUP(D12,athlete,2,FALSE))</f>
        <v>WAHRMAN</v>
      </c>
      <c r="F12" s="31" t="str">
        <f t="shared" si="0"/>
        <v>GN</v>
      </c>
      <c r="G12" s="34">
        <v>29.2</v>
      </c>
      <c r="H12" s="7">
        <v>1</v>
      </c>
      <c r="I12" s="20"/>
      <c r="J12" s="7"/>
      <c r="K12" s="20"/>
      <c r="L12" s="5"/>
      <c r="M12" s="5"/>
      <c r="N12" s="5"/>
      <c r="O12" s="5"/>
      <c r="P12" s="5"/>
      <c r="Q12" s="5"/>
      <c r="R12" s="5"/>
    </row>
    <row r="13" spans="1:18">
      <c r="A13" s="5"/>
      <c r="B13" s="13">
        <v>5</v>
      </c>
      <c r="C13" s="13">
        <v>1</v>
      </c>
      <c r="D13" s="14">
        <v>290</v>
      </c>
      <c r="E13" s="31" t="str">
        <f>IF(ISNA(VLOOKUP(D13,athlete,2,FALSE)),"",VLOOKUP(D13,athlete,2,FALSE))</f>
        <v>Wiggins</v>
      </c>
      <c r="F13" s="31" t="str">
        <f t="shared" si="0"/>
        <v>EA</v>
      </c>
      <c r="G13" s="34">
        <v>29.4</v>
      </c>
      <c r="H13" s="5"/>
      <c r="I13" s="20"/>
      <c r="J13" s="7"/>
      <c r="K13" s="20"/>
      <c r="L13" s="5"/>
      <c r="M13" s="5"/>
      <c r="N13" s="5"/>
      <c r="O13" s="5"/>
      <c r="P13" s="5"/>
      <c r="Q13" s="5"/>
      <c r="R13" s="5"/>
    </row>
    <row r="14" spans="1:18">
      <c r="A14" s="5"/>
      <c r="B14" s="13">
        <v>6</v>
      </c>
      <c r="C14" s="13">
        <v>2</v>
      </c>
      <c r="D14" s="14">
        <v>114</v>
      </c>
      <c r="E14" s="31" t="str">
        <f>IF(ISNA(VLOOKUP(D14,athlete,2,FALSE)),"",VLOOKUP(D14,athlete,2,FALSE))</f>
        <v>DZIEWIOR</v>
      </c>
      <c r="F14" s="31" t="str">
        <f t="shared" si="0"/>
        <v>GN</v>
      </c>
      <c r="G14" s="34">
        <v>30</v>
      </c>
      <c r="H14" s="5"/>
      <c r="I14" s="20"/>
      <c r="J14" s="7"/>
      <c r="K14" s="20"/>
      <c r="L14" s="5"/>
      <c r="M14" s="5"/>
      <c r="N14" s="5"/>
      <c r="O14" s="5"/>
      <c r="P14" s="5"/>
      <c r="Q14" s="5"/>
      <c r="R14" s="5"/>
    </row>
    <row r="15" spans="1:18">
      <c r="A15" s="5"/>
      <c r="B15" s="13">
        <v>7</v>
      </c>
      <c r="C15" s="13">
        <v>3</v>
      </c>
      <c r="D15" s="14">
        <v>199</v>
      </c>
      <c r="E15" s="31" t="str">
        <f>IF(ISNA(VLOOKUP(D15,athlete,2,FALSE)),"",VLOOKUP(D15,athlete,2,FALSE))</f>
        <v>Duncan</v>
      </c>
      <c r="F15" s="31" t="str">
        <f t="shared" si="0"/>
        <v>SE</v>
      </c>
      <c r="G15" s="34">
        <v>30.8</v>
      </c>
      <c r="H15" s="5"/>
      <c r="I15" s="20"/>
      <c r="J15" s="7"/>
      <c r="K15" s="20"/>
      <c r="L15" s="5"/>
      <c r="M15" s="5"/>
      <c r="N15" s="5"/>
      <c r="O15" s="5"/>
      <c r="P15" s="5"/>
      <c r="Q15" s="5"/>
      <c r="R15" s="5"/>
    </row>
    <row r="16" spans="1:18">
      <c r="A16" s="5"/>
      <c r="B16" s="13">
        <v>8</v>
      </c>
      <c r="C16" s="13">
        <v>2</v>
      </c>
      <c r="D16" s="14">
        <v>170</v>
      </c>
      <c r="E16" s="14" t="s">
        <v>93</v>
      </c>
      <c r="F16" s="31" t="str">
        <f t="shared" si="0"/>
        <v>GN</v>
      </c>
      <c r="G16" s="34">
        <v>30.8</v>
      </c>
      <c r="H16" s="5"/>
      <c r="I16" s="20"/>
      <c r="J16" s="7"/>
      <c r="K16" s="20"/>
      <c r="L16" s="5"/>
      <c r="M16" s="5"/>
      <c r="N16" s="5"/>
      <c r="O16" s="5"/>
      <c r="P16" s="5"/>
      <c r="Q16" s="5"/>
      <c r="R16" s="5"/>
    </row>
    <row r="17" spans="1:18">
      <c r="A17" s="5"/>
      <c r="B17" s="13">
        <v>9</v>
      </c>
      <c r="C17" s="13">
        <v>1</v>
      </c>
      <c r="D17" s="14">
        <v>188</v>
      </c>
      <c r="E17" s="31" t="str">
        <f t="shared" ref="E17:E25" si="1">IF(ISNA(VLOOKUP(D17,athlete,2,FALSE)),"",VLOOKUP(D17,athlete,2,FALSE))</f>
        <v>Brown</v>
      </c>
      <c r="F17" s="31" t="str">
        <f t="shared" si="0"/>
        <v>SE</v>
      </c>
      <c r="G17" s="34">
        <v>31.1</v>
      </c>
      <c r="H17" s="5"/>
      <c r="I17" s="20"/>
      <c r="J17" s="7"/>
      <c r="K17" s="20"/>
      <c r="L17" s="5"/>
      <c r="M17" s="5"/>
      <c r="N17" s="5"/>
      <c r="O17" s="5"/>
      <c r="P17" s="5"/>
      <c r="Q17" s="5"/>
      <c r="R17" s="5"/>
    </row>
    <row r="18" spans="1:18">
      <c r="A18" s="5"/>
      <c r="B18" s="13">
        <v>10</v>
      </c>
      <c r="C18" s="13">
        <v>3</v>
      </c>
      <c r="D18" s="14">
        <v>125</v>
      </c>
      <c r="E18" s="31" t="str">
        <f t="shared" si="1"/>
        <v>IVY</v>
      </c>
      <c r="F18" s="31" t="str">
        <f t="shared" si="0"/>
        <v>GN</v>
      </c>
      <c r="G18" s="34">
        <v>31.4</v>
      </c>
      <c r="H18" s="5"/>
      <c r="I18" s="20"/>
      <c r="J18" s="7"/>
      <c r="K18" s="20"/>
      <c r="L18" s="5"/>
      <c r="M18" s="5"/>
      <c r="N18" s="5"/>
      <c r="O18" s="5"/>
      <c r="P18" s="5"/>
      <c r="Q18" s="5"/>
      <c r="R18" s="5"/>
    </row>
    <row r="19" spans="1:18">
      <c r="A19" s="5"/>
      <c r="B19" s="13">
        <v>11</v>
      </c>
      <c r="C19" s="13">
        <v>2</v>
      </c>
      <c r="D19" s="14">
        <v>130</v>
      </c>
      <c r="E19" s="31" t="str">
        <f t="shared" si="1"/>
        <v>Laherty</v>
      </c>
      <c r="F19" s="31" t="str">
        <f t="shared" si="0"/>
        <v>GN</v>
      </c>
      <c r="G19" s="34">
        <v>31.8</v>
      </c>
      <c r="H19" s="5"/>
      <c r="I19" s="20"/>
      <c r="J19" s="7"/>
      <c r="K19" s="20"/>
      <c r="L19" s="5"/>
      <c r="M19" s="5"/>
      <c r="N19" s="5"/>
      <c r="O19" s="5"/>
      <c r="P19" s="5"/>
      <c r="Q19" s="5"/>
      <c r="R19" s="5"/>
    </row>
    <row r="20" spans="1:18">
      <c r="A20" s="5"/>
      <c r="B20" s="13">
        <v>12</v>
      </c>
      <c r="C20" s="13">
        <v>1</v>
      </c>
      <c r="D20" s="14">
        <v>116</v>
      </c>
      <c r="E20" s="31" t="str">
        <f t="shared" si="1"/>
        <v>FISHER</v>
      </c>
      <c r="F20" s="31" t="str">
        <f t="shared" si="0"/>
        <v>GN</v>
      </c>
      <c r="G20" s="34">
        <v>31.9</v>
      </c>
      <c r="H20" s="5"/>
      <c r="I20" s="20"/>
      <c r="J20" s="7"/>
      <c r="K20" s="20"/>
      <c r="L20" s="5"/>
      <c r="M20" s="5"/>
      <c r="N20" s="5"/>
      <c r="O20" s="5"/>
      <c r="P20" s="5"/>
      <c r="Q20" s="5"/>
      <c r="R20" s="5"/>
    </row>
    <row r="21" spans="1:18">
      <c r="A21" s="5"/>
      <c r="B21" s="13">
        <v>13</v>
      </c>
      <c r="C21" s="13">
        <v>4</v>
      </c>
      <c r="D21" s="14">
        <v>105</v>
      </c>
      <c r="E21" s="31" t="str">
        <f t="shared" si="1"/>
        <v>AYYAD</v>
      </c>
      <c r="F21" s="31" t="str">
        <f t="shared" si="0"/>
        <v>GN</v>
      </c>
      <c r="G21" s="34">
        <v>32.200000000000003</v>
      </c>
      <c r="H21" s="5"/>
      <c r="I21" s="20"/>
      <c r="J21" s="7"/>
      <c r="K21" s="20"/>
      <c r="L21" s="5"/>
      <c r="M21" s="5"/>
      <c r="N21" s="5"/>
      <c r="O21" s="5"/>
      <c r="P21" s="5"/>
      <c r="Q21" s="5"/>
      <c r="R21" s="5"/>
    </row>
    <row r="22" spans="1:18">
      <c r="A22" s="5"/>
      <c r="B22" s="13">
        <v>14</v>
      </c>
      <c r="C22" s="13">
        <v>3</v>
      </c>
      <c r="D22" s="14">
        <v>193</v>
      </c>
      <c r="E22" s="31" t="str">
        <f t="shared" si="1"/>
        <v>Czyz</v>
      </c>
      <c r="F22" s="31" t="str">
        <f t="shared" si="0"/>
        <v>SE</v>
      </c>
      <c r="G22" s="34">
        <v>32.4</v>
      </c>
      <c r="H22" s="5"/>
      <c r="I22" s="20"/>
      <c r="J22" s="7"/>
      <c r="K22" s="20"/>
      <c r="L22" s="5"/>
      <c r="M22" s="5"/>
      <c r="N22" s="5"/>
      <c r="O22" s="5"/>
      <c r="P22" s="5"/>
      <c r="Q22" s="5"/>
      <c r="R22" s="5"/>
    </row>
    <row r="23" spans="1:18">
      <c r="A23" s="5"/>
      <c r="B23" s="13">
        <v>15</v>
      </c>
      <c r="C23" s="13">
        <v>2</v>
      </c>
      <c r="D23" s="14">
        <v>185</v>
      </c>
      <c r="E23" s="31" t="str">
        <f t="shared" si="1"/>
        <v>Berry</v>
      </c>
      <c r="F23" s="31" t="str">
        <f t="shared" si="0"/>
        <v>SE</v>
      </c>
      <c r="G23" s="34">
        <v>32.4</v>
      </c>
      <c r="H23" s="5"/>
      <c r="I23" s="20"/>
      <c r="J23" s="7"/>
      <c r="K23" s="20"/>
      <c r="L23" s="5"/>
      <c r="M23" s="5"/>
      <c r="N23" s="5"/>
      <c r="O23" s="5"/>
      <c r="P23" s="5"/>
      <c r="Q23" s="5"/>
      <c r="R23" s="5"/>
    </row>
    <row r="24" spans="1:18">
      <c r="A24" s="5"/>
      <c r="B24" s="13">
        <v>16</v>
      </c>
      <c r="C24" s="13">
        <v>2</v>
      </c>
      <c r="D24" s="14">
        <v>213</v>
      </c>
      <c r="E24" s="31" t="str">
        <f t="shared" si="1"/>
        <v>Lacorte</v>
      </c>
      <c r="F24" s="31" t="str">
        <f t="shared" si="0"/>
        <v>SE</v>
      </c>
      <c r="G24" s="34">
        <v>32.6</v>
      </c>
      <c r="H24" s="5"/>
      <c r="I24" s="20"/>
      <c r="J24" s="7"/>
      <c r="K24" s="20"/>
      <c r="L24" s="5"/>
      <c r="M24" s="5"/>
      <c r="N24" s="5"/>
      <c r="O24" s="5"/>
      <c r="P24" s="5"/>
      <c r="Q24" s="5"/>
      <c r="R24" s="5"/>
    </row>
    <row r="25" spans="1:18">
      <c r="A25" s="5"/>
      <c r="B25" s="13">
        <v>17</v>
      </c>
      <c r="C25" s="13">
        <v>4</v>
      </c>
      <c r="D25" s="14">
        <v>289</v>
      </c>
      <c r="E25" s="31" t="str">
        <f t="shared" si="1"/>
        <v>Sanchez</v>
      </c>
      <c r="F25" s="31" t="str">
        <f t="shared" si="0"/>
        <v>EA</v>
      </c>
      <c r="G25" s="34">
        <v>32.9</v>
      </c>
      <c r="H25" s="5"/>
      <c r="I25" s="20"/>
      <c r="J25" s="7"/>
      <c r="K25" s="20"/>
      <c r="L25" s="5"/>
      <c r="M25" s="5"/>
      <c r="N25" s="5"/>
      <c r="O25" s="5"/>
      <c r="P25" s="5"/>
      <c r="Q25" s="5"/>
      <c r="R25" s="5"/>
    </row>
    <row r="26" spans="1:18">
      <c r="A26" s="5"/>
      <c r="B26" s="13">
        <v>18</v>
      </c>
      <c r="C26" s="13">
        <v>3</v>
      </c>
      <c r="D26" s="14">
        <v>170</v>
      </c>
      <c r="E26" s="14" t="s">
        <v>79</v>
      </c>
      <c r="F26" s="31" t="str">
        <f t="shared" si="0"/>
        <v>GN</v>
      </c>
      <c r="G26" s="34">
        <v>32.9</v>
      </c>
      <c r="H26" s="5"/>
      <c r="I26" s="20"/>
      <c r="J26" s="7"/>
      <c r="K26" s="20"/>
      <c r="L26" s="5"/>
      <c r="M26" s="5"/>
      <c r="N26" s="5"/>
      <c r="O26" s="5"/>
      <c r="P26" s="5"/>
      <c r="Q26" s="5"/>
      <c r="R26" s="5"/>
    </row>
    <row r="27" spans="1:18">
      <c r="A27" s="5"/>
      <c r="B27" s="13">
        <v>19</v>
      </c>
      <c r="C27" s="13">
        <v>4</v>
      </c>
      <c r="D27" s="14">
        <v>165</v>
      </c>
      <c r="E27" s="31" t="str">
        <f t="shared" ref="E27:E43" si="2">IF(ISNA(VLOOKUP(D27,athlete,2,FALSE)),"",VLOOKUP(D27,athlete,2,FALSE))</f>
        <v>Ashley</v>
      </c>
      <c r="F27" s="31" t="str">
        <f t="shared" si="0"/>
        <v>GN</v>
      </c>
      <c r="G27" s="34">
        <v>33.5</v>
      </c>
      <c r="H27" s="5"/>
      <c r="I27" s="20"/>
      <c r="J27" s="7"/>
      <c r="K27" s="20"/>
      <c r="L27" s="5"/>
      <c r="M27" s="5"/>
      <c r="N27" s="5"/>
      <c r="O27" s="5"/>
      <c r="P27" s="5"/>
      <c r="Q27" s="5"/>
      <c r="R27" s="5"/>
    </row>
    <row r="28" spans="1:18">
      <c r="A28" s="5"/>
      <c r="B28" s="13">
        <v>20</v>
      </c>
      <c r="C28" s="13">
        <v>3</v>
      </c>
      <c r="D28" s="14">
        <v>139</v>
      </c>
      <c r="E28" s="31" t="str">
        <f t="shared" si="2"/>
        <v>MODI</v>
      </c>
      <c r="F28" s="31" t="str">
        <f t="shared" si="0"/>
        <v>GN</v>
      </c>
      <c r="G28" s="34">
        <v>33.799999999999997</v>
      </c>
      <c r="H28" s="5"/>
      <c r="I28" s="20"/>
      <c r="J28" s="7"/>
      <c r="K28" s="20"/>
      <c r="L28" s="5"/>
      <c r="M28" s="5"/>
      <c r="N28" s="5"/>
      <c r="O28" s="5"/>
      <c r="P28" s="5"/>
      <c r="Q28" s="5"/>
      <c r="R28" s="5"/>
    </row>
    <row r="29" spans="1:18">
      <c r="A29" s="5"/>
      <c r="B29" s="13">
        <v>21</v>
      </c>
      <c r="C29" s="13">
        <v>3</v>
      </c>
      <c r="D29" s="14">
        <v>118</v>
      </c>
      <c r="E29" s="31" t="str">
        <f t="shared" si="2"/>
        <v>GALANG</v>
      </c>
      <c r="F29" s="31" t="str">
        <f t="shared" si="0"/>
        <v>GN</v>
      </c>
      <c r="G29" s="34">
        <v>33.9</v>
      </c>
      <c r="H29" s="5"/>
      <c r="I29" s="20"/>
      <c r="J29" s="7"/>
      <c r="K29" s="20"/>
      <c r="L29" s="5"/>
      <c r="M29" s="5"/>
      <c r="N29" s="5"/>
      <c r="O29" s="5"/>
      <c r="P29" s="5"/>
      <c r="Q29" s="5"/>
      <c r="R29" s="5"/>
    </row>
    <row r="30" spans="1:18">
      <c r="A30" s="5"/>
      <c r="B30" s="13">
        <v>22</v>
      </c>
      <c r="C30" s="13">
        <v>2</v>
      </c>
      <c r="D30" s="14">
        <v>268</v>
      </c>
      <c r="E30" s="31" t="str">
        <f t="shared" si="2"/>
        <v>Cerecero</v>
      </c>
      <c r="F30" s="31" t="str">
        <f t="shared" si="0"/>
        <v>EA</v>
      </c>
      <c r="G30" s="34">
        <v>34.200000000000003</v>
      </c>
      <c r="H30" s="5"/>
      <c r="I30" s="20"/>
      <c r="J30" s="7"/>
      <c r="K30" s="20"/>
      <c r="L30" s="5"/>
      <c r="M30" s="5"/>
      <c r="N30" s="5"/>
      <c r="O30" s="5"/>
      <c r="P30" s="5"/>
      <c r="Q30" s="5"/>
      <c r="R30" s="5"/>
    </row>
    <row r="31" spans="1:18">
      <c r="A31" s="5"/>
      <c r="B31" s="13">
        <v>23</v>
      </c>
      <c r="C31" s="13">
        <v>3</v>
      </c>
      <c r="D31" s="14">
        <v>117</v>
      </c>
      <c r="E31" s="31" t="str">
        <f t="shared" si="2"/>
        <v>GALANG</v>
      </c>
      <c r="F31" s="31" t="str">
        <f t="shared" si="0"/>
        <v>GN</v>
      </c>
      <c r="G31" s="34">
        <v>34.700000000000003</v>
      </c>
      <c r="H31" s="5"/>
      <c r="I31" s="20"/>
      <c r="J31" s="7"/>
      <c r="K31" s="20"/>
      <c r="L31" s="5"/>
      <c r="M31" s="5"/>
      <c r="N31" s="5"/>
      <c r="O31" s="5"/>
      <c r="P31" s="5"/>
      <c r="Q31" s="5"/>
      <c r="R31" s="5"/>
    </row>
    <row r="32" spans="1:18">
      <c r="A32" s="5"/>
      <c r="B32" s="13">
        <v>24</v>
      </c>
      <c r="C32" s="13">
        <v>4</v>
      </c>
      <c r="D32" s="14">
        <v>237</v>
      </c>
      <c r="E32" s="31" t="str">
        <f t="shared" si="2"/>
        <v>Sarno</v>
      </c>
      <c r="F32" s="31" t="str">
        <f t="shared" si="0"/>
        <v>SE</v>
      </c>
      <c r="G32" s="64">
        <v>35</v>
      </c>
      <c r="H32" s="5"/>
      <c r="I32" s="20"/>
      <c r="J32" s="7"/>
      <c r="K32" s="20"/>
      <c r="L32" s="5"/>
      <c r="M32" s="5"/>
      <c r="N32" s="5"/>
      <c r="O32" s="5"/>
      <c r="P32" s="5"/>
      <c r="Q32" s="5"/>
      <c r="R32" s="5"/>
    </row>
    <row r="33" spans="1:18">
      <c r="A33" s="5"/>
      <c r="B33" s="13">
        <v>25</v>
      </c>
      <c r="C33" s="13">
        <v>4</v>
      </c>
      <c r="D33" s="14">
        <v>230</v>
      </c>
      <c r="E33" s="31" t="str">
        <f t="shared" si="2"/>
        <v>Richardson</v>
      </c>
      <c r="F33" s="31" t="str">
        <f t="shared" si="0"/>
        <v>SE</v>
      </c>
      <c r="G33" s="34">
        <v>35.1</v>
      </c>
      <c r="H33" s="5"/>
      <c r="I33" s="20"/>
      <c r="J33" s="7"/>
      <c r="K33" s="20"/>
      <c r="L33" s="5"/>
      <c r="M33" s="5"/>
      <c r="N33" s="5"/>
      <c r="O33" s="5"/>
      <c r="P33" s="5"/>
      <c r="Q33" s="5"/>
      <c r="R33" s="5"/>
    </row>
    <row r="34" spans="1:18">
      <c r="A34" s="5"/>
      <c r="B34" s="13">
        <v>26</v>
      </c>
      <c r="C34" s="13">
        <v>4</v>
      </c>
      <c r="D34" s="14">
        <v>142</v>
      </c>
      <c r="E34" s="31" t="str">
        <f t="shared" si="2"/>
        <v>NGUYEN</v>
      </c>
      <c r="F34" s="31" t="str">
        <f t="shared" si="0"/>
        <v>GN</v>
      </c>
      <c r="G34" s="34">
        <v>35.1</v>
      </c>
      <c r="H34" s="5"/>
      <c r="I34" s="20"/>
      <c r="J34" s="7"/>
      <c r="K34" s="20"/>
      <c r="L34" s="5"/>
      <c r="M34" s="5"/>
      <c r="N34" s="5"/>
      <c r="O34" s="5"/>
      <c r="P34" s="5"/>
      <c r="Q34" s="5"/>
      <c r="R34" s="5"/>
    </row>
    <row r="35" spans="1:18">
      <c r="A35" s="5"/>
      <c r="B35" s="13">
        <v>27</v>
      </c>
      <c r="C35" s="13">
        <v>1</v>
      </c>
      <c r="D35" s="14">
        <v>219</v>
      </c>
      <c r="E35" s="31" t="str">
        <f t="shared" si="2"/>
        <v>Marks</v>
      </c>
      <c r="F35" s="31" t="str">
        <f t="shared" si="0"/>
        <v>SE</v>
      </c>
      <c r="G35" s="34">
        <v>35.6</v>
      </c>
      <c r="H35" s="5"/>
      <c r="I35" s="20"/>
      <c r="J35" s="7"/>
      <c r="K35" s="20"/>
      <c r="L35" s="5"/>
      <c r="M35" s="5"/>
      <c r="N35" s="5"/>
      <c r="O35" s="5"/>
      <c r="P35" s="5"/>
      <c r="Q35" s="5"/>
      <c r="R35" s="5"/>
    </row>
    <row r="36" spans="1:18">
      <c r="A36" s="5"/>
      <c r="B36" s="13">
        <v>28</v>
      </c>
      <c r="C36" s="13">
        <v>4</v>
      </c>
      <c r="D36" s="14">
        <v>197</v>
      </c>
      <c r="E36" s="31" t="str">
        <f t="shared" si="2"/>
        <v>Doherty</v>
      </c>
      <c r="F36" s="31" t="str">
        <f t="shared" si="0"/>
        <v>SE</v>
      </c>
      <c r="G36" s="34">
        <v>35.799999999999997</v>
      </c>
      <c r="H36" s="5"/>
      <c r="I36" s="20"/>
      <c r="J36" s="7"/>
      <c r="K36" s="20"/>
      <c r="L36" s="5"/>
      <c r="M36" s="5"/>
      <c r="N36" s="5"/>
      <c r="O36" s="5"/>
      <c r="P36" s="5"/>
      <c r="Q36" s="5"/>
      <c r="R36" s="5"/>
    </row>
    <row r="37" spans="1:18">
      <c r="A37" s="5"/>
      <c r="B37" s="13">
        <v>29</v>
      </c>
      <c r="C37" s="13">
        <v>1</v>
      </c>
      <c r="D37" s="14">
        <v>215</v>
      </c>
      <c r="E37" s="31" t="str">
        <f t="shared" si="2"/>
        <v>Lara</v>
      </c>
      <c r="F37" s="31" t="str">
        <f t="shared" si="0"/>
        <v>SE</v>
      </c>
      <c r="G37" s="34">
        <v>35.9</v>
      </c>
      <c r="H37" s="5"/>
      <c r="I37" s="20"/>
      <c r="J37" s="7"/>
      <c r="K37" s="20"/>
      <c r="L37" s="5"/>
      <c r="M37" s="5"/>
      <c r="N37" s="5"/>
      <c r="O37" s="5"/>
      <c r="P37" s="5"/>
      <c r="Q37" s="5"/>
      <c r="R37" s="5"/>
    </row>
    <row r="38" spans="1:18">
      <c r="A38" s="5"/>
      <c r="B38" s="13">
        <v>30</v>
      </c>
      <c r="C38" s="13">
        <v>2</v>
      </c>
      <c r="D38" s="14">
        <v>121</v>
      </c>
      <c r="E38" s="31" t="str">
        <f t="shared" si="2"/>
        <v>HERBORD</v>
      </c>
      <c r="F38" s="31" t="str">
        <f t="shared" si="0"/>
        <v>GN</v>
      </c>
      <c r="G38" s="34">
        <v>35.9</v>
      </c>
      <c r="H38" s="5"/>
      <c r="I38" s="20"/>
      <c r="J38" s="7"/>
      <c r="K38" s="20"/>
      <c r="L38" s="5"/>
      <c r="M38" s="5"/>
      <c r="N38" s="5"/>
      <c r="O38" s="5"/>
      <c r="P38" s="5"/>
      <c r="Q38" s="5"/>
      <c r="R38" s="5"/>
    </row>
    <row r="39" spans="1:18">
      <c r="A39" s="5"/>
      <c r="B39" s="13">
        <v>31</v>
      </c>
      <c r="C39" s="13">
        <v>3</v>
      </c>
      <c r="D39" s="14">
        <v>101</v>
      </c>
      <c r="E39" s="31" t="str">
        <f t="shared" si="2"/>
        <v>ANDRES</v>
      </c>
      <c r="F39" s="31" t="str">
        <f t="shared" si="0"/>
        <v>GN</v>
      </c>
      <c r="G39" s="34">
        <v>36.4</v>
      </c>
      <c r="H39" s="5"/>
      <c r="I39" s="20"/>
      <c r="J39" s="7"/>
      <c r="K39" s="20"/>
      <c r="L39" s="5"/>
      <c r="M39" s="5"/>
      <c r="N39" s="5"/>
      <c r="O39" s="5"/>
      <c r="P39" s="5"/>
      <c r="Q39" s="5"/>
      <c r="R39" s="5"/>
    </row>
    <row r="40" spans="1:18">
      <c r="A40" s="5"/>
      <c r="B40" s="13">
        <v>32</v>
      </c>
      <c r="C40" s="13">
        <v>4</v>
      </c>
      <c r="D40" s="14">
        <v>206</v>
      </c>
      <c r="E40" s="31" t="str">
        <f t="shared" si="2"/>
        <v>Guadalajara</v>
      </c>
      <c r="F40" s="31" t="str">
        <f t="shared" si="0"/>
        <v>SE</v>
      </c>
      <c r="G40" s="34">
        <v>36.6</v>
      </c>
      <c r="H40" s="5"/>
      <c r="I40" s="20"/>
      <c r="J40" s="7"/>
      <c r="K40" s="20"/>
      <c r="L40" s="5"/>
      <c r="M40" s="5"/>
      <c r="N40" s="5"/>
      <c r="O40" s="5"/>
      <c r="P40" s="5"/>
      <c r="Q40" s="5"/>
      <c r="R40" s="5"/>
    </row>
    <row r="41" spans="1:18">
      <c r="A41" s="5"/>
      <c r="B41" s="13">
        <v>33</v>
      </c>
      <c r="C41" s="13">
        <v>1</v>
      </c>
      <c r="D41" s="14">
        <v>129</v>
      </c>
      <c r="E41" s="31" t="str">
        <f t="shared" si="2"/>
        <v>King</v>
      </c>
      <c r="F41" s="31" t="str">
        <f t="shared" ref="F41:F72" si="3">IF(ISNA(VLOOKUP(D41,athlete,4,FALSE)),"",VLOOKUP(D41,athlete,4,FALSE))</f>
        <v>GN</v>
      </c>
      <c r="G41" s="34">
        <v>36.9</v>
      </c>
      <c r="H41" s="5"/>
      <c r="I41" s="20"/>
      <c r="J41" s="7"/>
      <c r="K41" s="20"/>
      <c r="L41" s="5"/>
      <c r="M41" s="5"/>
      <c r="N41" s="5"/>
      <c r="O41" s="5"/>
      <c r="P41" s="5"/>
      <c r="Q41" s="5"/>
      <c r="R41" s="5"/>
    </row>
    <row r="42" spans="1:18">
      <c r="A42" s="5"/>
      <c r="B42" s="13">
        <v>34</v>
      </c>
      <c r="C42" s="13">
        <v>2</v>
      </c>
      <c r="D42" s="14">
        <v>201</v>
      </c>
      <c r="E42" s="31" t="str">
        <f t="shared" si="2"/>
        <v>Forsythe</v>
      </c>
      <c r="F42" s="31" t="str">
        <f t="shared" si="3"/>
        <v>SE</v>
      </c>
      <c r="G42" s="34">
        <v>37.4</v>
      </c>
      <c r="H42" s="5"/>
      <c r="I42" s="20"/>
      <c r="J42" s="7"/>
      <c r="K42" s="20"/>
      <c r="L42" s="5"/>
      <c r="M42" s="5"/>
      <c r="N42" s="5"/>
      <c r="O42" s="5"/>
      <c r="P42" s="5"/>
      <c r="Q42" s="5"/>
      <c r="R42" s="5"/>
    </row>
    <row r="43" spans="1:18">
      <c r="A43" s="5"/>
      <c r="B43" s="13">
        <v>35</v>
      </c>
      <c r="C43" s="13">
        <v>3</v>
      </c>
      <c r="D43" s="14">
        <v>164</v>
      </c>
      <c r="E43" s="31" t="str">
        <f t="shared" si="2"/>
        <v>WIND</v>
      </c>
      <c r="F43" s="31" t="str">
        <f t="shared" si="3"/>
        <v>GN</v>
      </c>
      <c r="G43" s="34">
        <v>37.6</v>
      </c>
      <c r="H43" s="5"/>
      <c r="I43" s="20"/>
      <c r="J43" s="7"/>
      <c r="K43" s="20"/>
      <c r="L43" s="5"/>
      <c r="M43" s="5"/>
      <c r="N43" s="5"/>
      <c r="O43" s="5"/>
      <c r="P43" s="5"/>
      <c r="Q43" s="5"/>
      <c r="R43" s="5"/>
    </row>
    <row r="44" spans="1:18">
      <c r="A44" s="5"/>
      <c r="B44" s="13">
        <v>36</v>
      </c>
      <c r="C44" s="13">
        <v>4</v>
      </c>
      <c r="D44" s="14">
        <v>170</v>
      </c>
      <c r="E44" s="14" t="s">
        <v>432</v>
      </c>
      <c r="F44" s="31" t="str">
        <f t="shared" si="3"/>
        <v>GN</v>
      </c>
      <c r="G44" s="34">
        <v>38</v>
      </c>
      <c r="H44" s="5"/>
      <c r="I44" s="20"/>
      <c r="J44" s="7"/>
      <c r="K44" s="20"/>
      <c r="L44" s="5"/>
      <c r="M44" s="5"/>
      <c r="N44" s="5"/>
      <c r="O44" s="5"/>
      <c r="P44" s="5"/>
      <c r="Q44" s="5"/>
      <c r="R44" s="5"/>
    </row>
    <row r="45" spans="1:18">
      <c r="A45" s="5"/>
      <c r="B45" s="13">
        <v>37</v>
      </c>
      <c r="C45" s="13">
        <v>1</v>
      </c>
      <c r="D45" s="14">
        <v>281</v>
      </c>
      <c r="E45" s="31" t="str">
        <f t="shared" ref="E45:E72" si="4">IF(ISNA(VLOOKUP(D45,athlete,2,FALSE)),"",VLOOKUP(D45,athlete,2,FALSE))</f>
        <v>Patino</v>
      </c>
      <c r="F45" s="31" t="str">
        <f t="shared" si="3"/>
        <v>EA</v>
      </c>
      <c r="G45" s="34">
        <v>39.5</v>
      </c>
      <c r="H45" s="5"/>
      <c r="I45" s="20"/>
      <c r="J45" s="7"/>
      <c r="K45" s="20"/>
      <c r="L45" s="5"/>
      <c r="M45" s="5"/>
      <c r="N45" s="5"/>
      <c r="O45" s="5"/>
      <c r="P45" s="5"/>
      <c r="Q45" s="5"/>
      <c r="R45" s="5"/>
    </row>
    <row r="46" spans="1:18">
      <c r="A46" s="5"/>
      <c r="B46" s="13">
        <v>38</v>
      </c>
      <c r="C46" s="13">
        <v>2</v>
      </c>
      <c r="D46" s="14">
        <v>203</v>
      </c>
      <c r="E46" s="31" t="str">
        <f t="shared" si="4"/>
        <v>Garcia</v>
      </c>
      <c r="F46" s="31" t="str">
        <f t="shared" si="3"/>
        <v>SE</v>
      </c>
      <c r="G46" s="34">
        <v>39.5</v>
      </c>
      <c r="H46" s="5"/>
      <c r="I46" s="20"/>
      <c r="J46" s="7"/>
      <c r="K46" s="20"/>
      <c r="L46" s="5"/>
      <c r="M46" s="5"/>
      <c r="N46" s="5"/>
      <c r="O46" s="5"/>
      <c r="P46" s="5"/>
      <c r="Q46" s="5"/>
      <c r="R46" s="5"/>
    </row>
    <row r="47" spans="1:18">
      <c r="A47" s="5"/>
      <c r="B47" s="13">
        <v>39</v>
      </c>
      <c r="C47" s="13">
        <v>3</v>
      </c>
      <c r="D47" s="14">
        <v>285</v>
      </c>
      <c r="E47" s="31" t="str">
        <f t="shared" si="4"/>
        <v>Solis</v>
      </c>
      <c r="F47" s="31" t="str">
        <f t="shared" si="3"/>
        <v>EA</v>
      </c>
      <c r="G47" s="34">
        <v>40</v>
      </c>
      <c r="H47" s="5"/>
      <c r="I47" s="20"/>
      <c r="J47" s="7"/>
      <c r="K47" s="20"/>
      <c r="L47" s="5"/>
      <c r="M47" s="5"/>
      <c r="N47" s="5"/>
      <c r="O47" s="5"/>
      <c r="P47" s="5"/>
      <c r="Q47" s="5"/>
      <c r="R47" s="5"/>
    </row>
    <row r="48" spans="1:18">
      <c r="A48" s="5"/>
      <c r="B48" s="13">
        <v>40</v>
      </c>
      <c r="C48" s="13">
        <v>4</v>
      </c>
      <c r="D48" s="14">
        <v>274</v>
      </c>
      <c r="E48" s="31" t="str">
        <f t="shared" si="4"/>
        <v>Hernandez</v>
      </c>
      <c r="F48" s="31" t="str">
        <f t="shared" si="3"/>
        <v>EA</v>
      </c>
      <c r="G48" s="34">
        <v>40.299999999999997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>
      <c r="A49" s="5"/>
      <c r="B49" s="13">
        <v>41</v>
      </c>
      <c r="C49" s="13">
        <v>1</v>
      </c>
      <c r="D49" s="14">
        <v>273</v>
      </c>
      <c r="E49" s="31" t="str">
        <f t="shared" si="4"/>
        <v>Harris</v>
      </c>
      <c r="F49" s="31" t="str">
        <f t="shared" si="3"/>
        <v>EA</v>
      </c>
      <c r="G49" s="34">
        <v>41.2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>
      <c r="A50" s="5"/>
      <c r="B50" s="13">
        <v>42</v>
      </c>
      <c r="C50" s="13">
        <v>2</v>
      </c>
      <c r="D50" s="13"/>
      <c r="E50" s="13" t="str">
        <f t="shared" si="4"/>
        <v/>
      </c>
      <c r="F50" s="13" t="str">
        <f t="shared" si="3"/>
        <v/>
      </c>
      <c r="G50" s="5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>
      <c r="A51" s="5"/>
      <c r="B51" s="13">
        <v>43</v>
      </c>
      <c r="C51" s="13">
        <v>3</v>
      </c>
      <c r="D51" s="13"/>
      <c r="E51" s="13" t="str">
        <f t="shared" si="4"/>
        <v/>
      </c>
      <c r="F51" s="13" t="str">
        <f t="shared" si="3"/>
        <v/>
      </c>
      <c r="G51" s="5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>
      <c r="A52" s="5"/>
      <c r="B52" s="13">
        <v>44</v>
      </c>
      <c r="C52" s="13">
        <v>4</v>
      </c>
      <c r="D52" s="13"/>
      <c r="E52" s="13" t="str">
        <f t="shared" si="4"/>
        <v/>
      </c>
      <c r="F52" s="13" t="str">
        <f t="shared" si="3"/>
        <v/>
      </c>
      <c r="G52" s="5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>
      <c r="A53" s="5"/>
      <c r="B53" s="13">
        <v>45</v>
      </c>
      <c r="C53" s="13">
        <v>1</v>
      </c>
      <c r="D53" s="13"/>
      <c r="E53" s="13" t="str">
        <f t="shared" si="4"/>
        <v/>
      </c>
      <c r="F53" s="13" t="str">
        <f t="shared" si="3"/>
        <v/>
      </c>
      <c r="G53" s="5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>
      <c r="A54" s="5"/>
      <c r="B54" s="13">
        <v>46</v>
      </c>
      <c r="C54" s="13">
        <v>2</v>
      </c>
      <c r="D54" s="13"/>
      <c r="E54" s="13" t="str">
        <f t="shared" si="4"/>
        <v/>
      </c>
      <c r="F54" s="13" t="str">
        <f t="shared" si="3"/>
        <v/>
      </c>
      <c r="G54" s="5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>
      <c r="A55" s="5"/>
      <c r="B55" s="13">
        <v>47</v>
      </c>
      <c r="C55" s="13">
        <v>3</v>
      </c>
      <c r="D55" s="13"/>
      <c r="E55" s="13" t="str">
        <f t="shared" si="4"/>
        <v/>
      </c>
      <c r="F55" s="13" t="str">
        <f t="shared" si="3"/>
        <v/>
      </c>
      <c r="G55" s="5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>
      <c r="A56" s="5"/>
      <c r="B56" s="13">
        <v>48</v>
      </c>
      <c r="C56" s="13">
        <v>4</v>
      </c>
      <c r="D56" s="13"/>
      <c r="E56" s="13" t="str">
        <f t="shared" si="4"/>
        <v/>
      </c>
      <c r="F56" s="13" t="str">
        <f t="shared" si="3"/>
        <v/>
      </c>
      <c r="G56" s="5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>
      <c r="A57" s="5"/>
      <c r="B57" s="13">
        <v>49</v>
      </c>
      <c r="C57" s="13">
        <v>1</v>
      </c>
      <c r="D57" s="13"/>
      <c r="E57" s="13" t="str">
        <f t="shared" si="4"/>
        <v/>
      </c>
      <c r="F57" s="13" t="str">
        <f t="shared" si="3"/>
        <v/>
      </c>
      <c r="G57" s="5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>
      <c r="A58" s="5"/>
      <c r="B58" s="13">
        <v>50</v>
      </c>
      <c r="C58" s="13">
        <v>2</v>
      </c>
      <c r="D58" s="13"/>
      <c r="E58" s="13" t="str">
        <f t="shared" si="4"/>
        <v/>
      </c>
      <c r="F58" s="13" t="str">
        <f t="shared" si="3"/>
        <v/>
      </c>
      <c r="G58" s="5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>
      <c r="A59" s="5"/>
      <c r="B59" s="13">
        <v>51</v>
      </c>
      <c r="C59" s="13">
        <v>3</v>
      </c>
      <c r="D59" s="13"/>
      <c r="E59" s="13" t="str">
        <f t="shared" si="4"/>
        <v/>
      </c>
      <c r="F59" s="13" t="str">
        <f t="shared" si="3"/>
        <v/>
      </c>
      <c r="G59" s="5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>
      <c r="A60" s="5"/>
      <c r="B60" s="13">
        <v>52</v>
      </c>
      <c r="C60" s="13">
        <v>4</v>
      </c>
      <c r="D60" s="13"/>
      <c r="E60" s="13" t="str">
        <f t="shared" si="4"/>
        <v/>
      </c>
      <c r="F60" s="13" t="str">
        <f t="shared" si="3"/>
        <v/>
      </c>
      <c r="G60" s="5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>
      <c r="A61" s="5"/>
      <c r="B61" s="13">
        <v>53</v>
      </c>
      <c r="C61" s="13">
        <v>1</v>
      </c>
      <c r="D61" s="13"/>
      <c r="E61" s="13" t="str">
        <f t="shared" si="4"/>
        <v/>
      </c>
      <c r="F61" s="13" t="str">
        <f t="shared" si="3"/>
        <v/>
      </c>
      <c r="G61" s="5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>
      <c r="A62" s="5"/>
      <c r="B62" s="13">
        <v>54</v>
      </c>
      <c r="C62" s="13">
        <v>2</v>
      </c>
      <c r="D62" s="13"/>
      <c r="E62" s="13" t="str">
        <f t="shared" si="4"/>
        <v/>
      </c>
      <c r="F62" s="13" t="str">
        <f t="shared" si="3"/>
        <v/>
      </c>
      <c r="G62" s="5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>
      <c r="A63" s="5"/>
      <c r="B63" s="13">
        <v>55</v>
      </c>
      <c r="C63" s="13">
        <v>3</v>
      </c>
      <c r="D63" s="13"/>
      <c r="E63" s="13" t="str">
        <f t="shared" si="4"/>
        <v/>
      </c>
      <c r="F63" s="13" t="str">
        <f t="shared" si="3"/>
        <v/>
      </c>
      <c r="G63" s="5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>
      <c r="A64" s="5"/>
      <c r="B64" s="13">
        <v>56</v>
      </c>
      <c r="C64" s="13">
        <v>4</v>
      </c>
      <c r="D64" s="13"/>
      <c r="E64" s="13" t="str">
        <f t="shared" si="4"/>
        <v/>
      </c>
      <c r="F64" s="13" t="str">
        <f t="shared" si="3"/>
        <v/>
      </c>
      <c r="G64" s="5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>
      <c r="A65" s="5"/>
      <c r="B65" s="13">
        <v>57</v>
      </c>
      <c r="C65" s="13">
        <v>1</v>
      </c>
      <c r="D65" s="13"/>
      <c r="E65" s="13" t="str">
        <f t="shared" si="4"/>
        <v/>
      </c>
      <c r="F65" s="13" t="str">
        <f t="shared" si="3"/>
        <v/>
      </c>
      <c r="G65" s="5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>
      <c r="A66" s="5"/>
      <c r="B66" s="13">
        <v>58</v>
      </c>
      <c r="C66" s="13">
        <v>2</v>
      </c>
      <c r="D66" s="13"/>
      <c r="E66" s="13" t="str">
        <f t="shared" si="4"/>
        <v/>
      </c>
      <c r="F66" s="13" t="str">
        <f t="shared" si="3"/>
        <v/>
      </c>
      <c r="G66" s="5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>
      <c r="A67" s="5"/>
      <c r="B67" s="13">
        <v>59</v>
      </c>
      <c r="C67" s="13">
        <v>3</v>
      </c>
      <c r="D67" s="13"/>
      <c r="E67" s="13" t="str">
        <f t="shared" si="4"/>
        <v/>
      </c>
      <c r="F67" s="13" t="str">
        <f t="shared" si="3"/>
        <v/>
      </c>
      <c r="G67" s="5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>
      <c r="A68" s="5"/>
      <c r="B68" s="13">
        <v>60</v>
      </c>
      <c r="C68" s="13">
        <v>4</v>
      </c>
      <c r="D68" s="13"/>
      <c r="E68" s="13" t="str">
        <f t="shared" si="4"/>
        <v/>
      </c>
      <c r="F68" s="13" t="str">
        <f t="shared" si="3"/>
        <v/>
      </c>
      <c r="G68" s="5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>
      <c r="A69" s="5"/>
      <c r="B69" s="13">
        <v>61</v>
      </c>
      <c r="C69" s="13">
        <v>1</v>
      </c>
      <c r="D69" s="13"/>
      <c r="E69" s="13" t="str">
        <f t="shared" si="4"/>
        <v/>
      </c>
      <c r="F69" s="13" t="str">
        <f t="shared" si="3"/>
        <v/>
      </c>
      <c r="G69" s="5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>
      <c r="A70" s="5"/>
      <c r="B70" s="13">
        <v>62</v>
      </c>
      <c r="C70" s="13">
        <v>2</v>
      </c>
      <c r="D70" s="13"/>
      <c r="E70" s="13" t="str">
        <f t="shared" si="4"/>
        <v/>
      </c>
      <c r="F70" s="13" t="str">
        <f t="shared" si="3"/>
        <v/>
      </c>
      <c r="G70" s="5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>
      <c r="A71" s="5"/>
      <c r="B71" s="13">
        <v>63</v>
      </c>
      <c r="C71" s="13">
        <v>3</v>
      </c>
      <c r="D71" s="13"/>
      <c r="E71" s="13" t="str">
        <f t="shared" si="4"/>
        <v/>
      </c>
      <c r="F71" s="13" t="str">
        <f t="shared" si="3"/>
        <v/>
      </c>
      <c r="G71" s="5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>
      <c r="A72" s="5"/>
      <c r="B72" s="13">
        <v>64</v>
      </c>
      <c r="C72" s="13" t="s">
        <v>17</v>
      </c>
      <c r="D72" s="13"/>
      <c r="E72" s="13" t="str">
        <f t="shared" si="4"/>
        <v/>
      </c>
      <c r="F72" s="13" t="str">
        <f t="shared" si="3"/>
        <v/>
      </c>
      <c r="G72" s="5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</sheetData>
  <mergeCells count="3">
    <mergeCell ref="I1:K1"/>
    <mergeCell ref="B1:G1"/>
    <mergeCell ref="E3:F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workbookViewId="0"/>
  </sheetViews>
  <sheetFormatPr baseColWidth="10" defaultColWidth="17.33203125" defaultRowHeight="15" customHeight="1" x14ac:dyDescent="0"/>
  <cols>
    <col min="1" max="3" width="11.33203125" customWidth="1"/>
    <col min="4" max="4" width="23.33203125" customWidth="1"/>
    <col min="5" max="16" width="11.33203125" customWidth="1"/>
  </cols>
  <sheetData>
    <row r="1" spans="1:16" ht="30" customHeight="1">
      <c r="A1" s="103" t="s">
        <v>19</v>
      </c>
      <c r="B1" s="96"/>
      <c r="C1" s="96"/>
      <c r="D1" s="96"/>
      <c r="E1" s="96"/>
      <c r="F1" s="96"/>
      <c r="G1" s="96"/>
      <c r="H1" s="96"/>
      <c r="I1" s="26"/>
      <c r="J1" s="5"/>
      <c r="K1" s="5"/>
      <c r="L1" s="5"/>
      <c r="M1" s="5"/>
      <c r="N1" s="5"/>
      <c r="O1" s="5"/>
      <c r="P1" s="5"/>
    </row>
    <row r="2" spans="1:16">
      <c r="A2" s="7"/>
      <c r="B2" s="7"/>
      <c r="C2" s="7"/>
      <c r="D2" s="7"/>
      <c r="E2" s="5"/>
      <c r="F2" s="7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>
      <c r="A3" s="7"/>
      <c r="B3" s="7"/>
      <c r="C3" s="7"/>
      <c r="D3" s="7"/>
      <c r="E3" s="5"/>
      <c r="F3" s="7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ht="22.5" customHeight="1">
      <c r="A4" s="95" t="s">
        <v>0</v>
      </c>
      <c r="B4" s="96"/>
      <c r="C4" s="96"/>
      <c r="D4" s="96"/>
      <c r="E4" s="97" t="s">
        <v>62</v>
      </c>
      <c r="F4" s="96"/>
      <c r="G4" s="96"/>
      <c r="H4" s="96"/>
      <c r="I4" s="20"/>
      <c r="J4" s="5"/>
      <c r="K4" s="5"/>
      <c r="L4" s="5"/>
      <c r="M4" s="5"/>
      <c r="N4" s="5"/>
      <c r="O4" s="5"/>
      <c r="P4" s="5"/>
    </row>
    <row r="5" spans="1:16">
      <c r="A5" s="7" t="s">
        <v>32</v>
      </c>
      <c r="B5" s="7" t="s">
        <v>81</v>
      </c>
      <c r="C5" s="7" t="s">
        <v>22</v>
      </c>
      <c r="D5" s="7" t="s">
        <v>26</v>
      </c>
      <c r="E5" s="7" t="s">
        <v>36</v>
      </c>
      <c r="F5" s="7" t="s">
        <v>65</v>
      </c>
      <c r="G5" s="5"/>
      <c r="H5" s="5"/>
      <c r="I5" s="5"/>
      <c r="J5" s="5"/>
      <c r="K5" s="5"/>
      <c r="L5" s="5"/>
      <c r="M5" s="5"/>
      <c r="N5" s="5"/>
      <c r="O5" s="5"/>
      <c r="P5" s="5"/>
    </row>
    <row r="6" spans="1:16">
      <c r="A6" s="13">
        <v>1</v>
      </c>
      <c r="B6" s="13">
        <v>1</v>
      </c>
      <c r="C6" s="14">
        <v>301</v>
      </c>
      <c r="D6" s="31" t="str">
        <f t="shared" ref="D6:D17" si="0">IF(ISNA(VLOOKUP(C6,athlete,2,FALSE)),"",VLOOKUP(C6,athlete,2,FALSE))</f>
        <v>South Elgin</v>
      </c>
      <c r="E6" s="14" t="s">
        <v>214</v>
      </c>
      <c r="F6" s="7">
        <v>5</v>
      </c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>
      <c r="A7" s="13">
        <v>2</v>
      </c>
      <c r="B7" s="13">
        <v>2</v>
      </c>
      <c r="C7" s="14">
        <v>300</v>
      </c>
      <c r="D7" s="31" t="str">
        <f t="shared" si="0"/>
        <v>Glenbard North</v>
      </c>
      <c r="E7" s="14" t="s">
        <v>216</v>
      </c>
      <c r="F7" s="7">
        <v>3</v>
      </c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>
      <c r="A8" s="13">
        <v>3</v>
      </c>
      <c r="B8" s="13">
        <v>3</v>
      </c>
      <c r="C8" s="14">
        <v>300</v>
      </c>
      <c r="D8" s="31" t="str">
        <f t="shared" si="0"/>
        <v>Glenbard North</v>
      </c>
      <c r="E8" s="14" t="s">
        <v>220</v>
      </c>
      <c r="F8" s="7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6">
      <c r="A9" s="13">
        <v>4</v>
      </c>
      <c r="B9" s="13">
        <v>4</v>
      </c>
      <c r="C9" s="14">
        <v>301</v>
      </c>
      <c r="D9" s="31" t="str">
        <f t="shared" si="0"/>
        <v>South Elgin</v>
      </c>
      <c r="E9" s="14" t="s">
        <v>222</v>
      </c>
      <c r="F9" s="7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>
      <c r="A10" s="13">
        <v>5</v>
      </c>
      <c r="B10" s="13">
        <v>5</v>
      </c>
      <c r="C10" s="14">
        <v>301</v>
      </c>
      <c r="D10" s="31" t="str">
        <f t="shared" si="0"/>
        <v>South Elgin</v>
      </c>
      <c r="E10" s="14" t="s">
        <v>226</v>
      </c>
      <c r="F10" s="7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3">
        <v>6</v>
      </c>
      <c r="B11" s="13">
        <v>1</v>
      </c>
      <c r="C11" s="22">
        <v>302</v>
      </c>
      <c r="D11" s="31" t="str">
        <f t="shared" si="0"/>
        <v>East Aurora</v>
      </c>
      <c r="E11" s="14" t="s">
        <v>229</v>
      </c>
      <c r="F11" s="7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6">
      <c r="A12" s="13">
        <v>7</v>
      </c>
      <c r="B12" s="13">
        <v>2</v>
      </c>
      <c r="C12" s="22">
        <v>301</v>
      </c>
      <c r="D12" s="31" t="str">
        <f t="shared" si="0"/>
        <v>South Elgin</v>
      </c>
      <c r="E12" s="14" t="s">
        <v>232</v>
      </c>
      <c r="F12" s="7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>
      <c r="A13" s="13">
        <v>8</v>
      </c>
      <c r="B13" s="13">
        <v>3</v>
      </c>
      <c r="C13" s="22">
        <v>302</v>
      </c>
      <c r="D13" s="31" t="str">
        <f t="shared" si="0"/>
        <v>East Aurora</v>
      </c>
      <c r="E13" s="14" t="s">
        <v>235</v>
      </c>
      <c r="F13" s="7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>
      <c r="A14" s="13">
        <v>9</v>
      </c>
      <c r="B14" s="13">
        <v>4</v>
      </c>
      <c r="C14" s="13"/>
      <c r="D14" s="13" t="str">
        <f t="shared" si="0"/>
        <v/>
      </c>
      <c r="E14" s="48"/>
      <c r="F14" s="7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>
      <c r="A15" s="13">
        <v>10</v>
      </c>
      <c r="B15" s="13">
        <v>1</v>
      </c>
      <c r="C15" s="13"/>
      <c r="D15" s="13" t="str">
        <f t="shared" si="0"/>
        <v/>
      </c>
      <c r="E15" s="48"/>
      <c r="F15" s="7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>
      <c r="A16" s="13">
        <v>11</v>
      </c>
      <c r="B16" s="13">
        <v>2</v>
      </c>
      <c r="C16" s="13"/>
      <c r="D16" s="13" t="str">
        <f t="shared" si="0"/>
        <v/>
      </c>
      <c r="E16" s="48"/>
      <c r="F16" s="7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>
      <c r="A17" s="13">
        <v>12</v>
      </c>
      <c r="B17" s="13">
        <v>3</v>
      </c>
      <c r="C17" s="13"/>
      <c r="D17" s="13" t="str">
        <f t="shared" si="0"/>
        <v/>
      </c>
      <c r="E17" s="48"/>
      <c r="F17" s="7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>
      <c r="A18" s="7"/>
      <c r="B18" s="7"/>
      <c r="C18" s="7"/>
      <c r="D18" s="7"/>
      <c r="E18" s="54"/>
      <c r="F18" s="7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>
      <c r="A19" s="7"/>
      <c r="B19" s="7"/>
      <c r="C19" s="7"/>
      <c r="D19" s="98" t="s">
        <v>7</v>
      </c>
      <c r="E19" s="96"/>
      <c r="F19" s="7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>
      <c r="A20" s="7"/>
      <c r="B20" s="7"/>
      <c r="C20" s="7"/>
      <c r="D20" s="29" t="s">
        <v>14</v>
      </c>
      <c r="E20" s="30">
        <v>3</v>
      </c>
      <c r="F20" s="7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6">
      <c r="A21" s="7"/>
      <c r="B21" s="7"/>
      <c r="C21" s="7"/>
      <c r="D21" s="35" t="s">
        <v>9</v>
      </c>
      <c r="E21" s="30">
        <v>0</v>
      </c>
      <c r="F21" s="7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>
      <c r="A22" s="7"/>
      <c r="B22" s="7"/>
      <c r="C22" s="7"/>
      <c r="D22" s="29" t="s">
        <v>15</v>
      </c>
      <c r="E22" s="30">
        <v>5</v>
      </c>
      <c r="F22" s="7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6">
      <c r="A23" s="7"/>
      <c r="B23" s="7"/>
      <c r="C23" s="7"/>
      <c r="D23" s="15"/>
      <c r="E23" s="7"/>
      <c r="F23" s="7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1:16">
      <c r="A24" s="5"/>
      <c r="B24" s="5"/>
      <c r="C24" s="20"/>
      <c r="D24" s="97"/>
      <c r="E24" s="96"/>
      <c r="F24" s="20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>
      <c r="A25" s="5"/>
      <c r="B25" s="5"/>
      <c r="C25" s="20"/>
      <c r="D25" s="15"/>
      <c r="E25" s="7"/>
      <c r="F25" s="20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1:16">
      <c r="A26" s="5"/>
      <c r="B26" s="5"/>
      <c r="C26" s="20"/>
      <c r="D26" s="15"/>
      <c r="E26" s="7"/>
      <c r="F26" s="20"/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1:16">
      <c r="A27" s="5"/>
      <c r="B27" s="5"/>
      <c r="C27" s="20"/>
      <c r="D27" s="15"/>
      <c r="E27" s="7"/>
      <c r="F27" s="20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>
      <c r="A28" s="5"/>
      <c r="B28" s="5"/>
      <c r="C28" s="20"/>
      <c r="D28" s="20"/>
      <c r="E28" s="7"/>
      <c r="F28" s="20"/>
      <c r="G28" s="5"/>
      <c r="H28" s="5"/>
      <c r="I28" s="5"/>
      <c r="J28" s="5"/>
      <c r="K28" s="5"/>
      <c r="L28" s="5"/>
      <c r="M28" s="5"/>
      <c r="N28" s="5"/>
      <c r="O28" s="5"/>
      <c r="P28" s="5"/>
    </row>
  </sheetData>
  <mergeCells count="5">
    <mergeCell ref="A1:H1"/>
    <mergeCell ref="D24:E24"/>
    <mergeCell ref="A4:D4"/>
    <mergeCell ref="E4:H4"/>
    <mergeCell ref="D19:E19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3" sqref="D3"/>
    </sheetView>
  </sheetViews>
  <sheetFormatPr baseColWidth="10" defaultColWidth="17.33203125" defaultRowHeight="15" customHeight="1" x14ac:dyDescent="0"/>
  <cols>
    <col min="1" max="1" width="7.33203125" customWidth="1"/>
    <col min="2" max="2" width="26.6640625" customWidth="1"/>
    <col min="3" max="3" width="9.5" customWidth="1"/>
    <col min="4" max="7" width="13.33203125" customWidth="1"/>
    <col min="8" max="8" width="14.6640625" customWidth="1"/>
    <col min="9" max="9" width="10.5" customWidth="1"/>
    <col min="10" max="11" width="6.83203125" customWidth="1"/>
    <col min="12" max="12" width="19.6640625" customWidth="1"/>
    <col min="13" max="13" width="12.83203125" customWidth="1"/>
  </cols>
  <sheetData>
    <row r="1" spans="1:13">
      <c r="A1" s="5"/>
      <c r="B1" s="5" t="s">
        <v>23</v>
      </c>
      <c r="C1" s="5"/>
      <c r="D1" s="2" t="s">
        <v>24</v>
      </c>
      <c r="E1" s="5"/>
      <c r="F1" s="5"/>
      <c r="G1" s="5"/>
      <c r="H1" s="5"/>
      <c r="I1" s="5"/>
      <c r="J1" s="5"/>
      <c r="K1" s="5"/>
      <c r="L1" s="5"/>
    </row>
    <row r="2" spans="1:13">
      <c r="A2" s="7" t="s">
        <v>22</v>
      </c>
      <c r="B2" s="7" t="s">
        <v>25</v>
      </c>
      <c r="C2" s="7" t="s">
        <v>26</v>
      </c>
      <c r="D2" s="7" t="s">
        <v>27</v>
      </c>
      <c r="E2" s="7" t="s">
        <v>28</v>
      </c>
      <c r="F2" s="7" t="s">
        <v>29</v>
      </c>
      <c r="G2" s="7" t="s">
        <v>30</v>
      </c>
      <c r="H2" s="7" t="s">
        <v>31</v>
      </c>
      <c r="I2" s="7" t="s">
        <v>32</v>
      </c>
      <c r="J2" s="7"/>
      <c r="K2" s="7"/>
      <c r="L2" s="7"/>
      <c r="M2" s="7"/>
    </row>
    <row r="3" spans="1:13">
      <c r="A3" s="22">
        <v>251</v>
      </c>
      <c r="B3" s="31" t="str">
        <f>IF(ISNA(VLOOKUP(A3,athlete,2,FALSE)),"",VLOOKUP(A3,athlete,2,FALSE))</f>
        <v>Williams</v>
      </c>
      <c r="C3" s="31" t="str">
        <f t="shared" ref="C3:C44" si="0">IF(ISNA(VLOOKUP(A3,athlete,4,FALSE)),"",VLOOKUP(A3,athlete,4,FALSE))</f>
        <v>SE</v>
      </c>
      <c r="D3" s="40">
        <v>3406.75</v>
      </c>
      <c r="E3" s="40">
        <v>3510.75</v>
      </c>
      <c r="F3" s="40">
        <v>3106</v>
      </c>
      <c r="G3" s="40" t="s">
        <v>197</v>
      </c>
      <c r="H3" s="42">
        <f t="shared" ref="H3:H44" si="1">MAX(D3:G3)</f>
        <v>3510.75</v>
      </c>
      <c r="I3" s="13">
        <f t="shared" ref="I3:I44" si="2">RANK(H3,$H$3:H27)</f>
        <v>1</v>
      </c>
      <c r="J3" s="28">
        <v>5</v>
      </c>
      <c r="K3" s="7"/>
      <c r="L3" s="5"/>
    </row>
    <row r="4" spans="1:13">
      <c r="A4" s="22">
        <v>156</v>
      </c>
      <c r="B4" s="31" t="str">
        <f>IF(ISNA(VLOOKUP(A4,athlete,2,FALSE)),"",VLOOKUP(A4,athlete,2,FALSE))</f>
        <v>STIMMELL</v>
      </c>
      <c r="C4" s="31" t="str">
        <f t="shared" si="0"/>
        <v>GN</v>
      </c>
      <c r="D4" s="40">
        <v>2802.5</v>
      </c>
      <c r="E4" s="40">
        <v>2906.5</v>
      </c>
      <c r="F4" s="40">
        <v>3004</v>
      </c>
      <c r="G4" s="40">
        <v>3003.5</v>
      </c>
      <c r="H4" s="42">
        <f t="shared" si="1"/>
        <v>3004</v>
      </c>
      <c r="I4" s="13">
        <f t="shared" si="2"/>
        <v>2</v>
      </c>
      <c r="J4" s="28">
        <v>3</v>
      </c>
      <c r="K4" s="7"/>
      <c r="L4" s="5"/>
    </row>
    <row r="5" spans="1:13">
      <c r="A5" s="22">
        <v>176</v>
      </c>
      <c r="B5" s="14" t="s">
        <v>204</v>
      </c>
      <c r="C5" s="31" t="str">
        <f t="shared" si="0"/>
        <v>SE</v>
      </c>
      <c r="D5" s="40">
        <v>2609.25</v>
      </c>
      <c r="E5" s="40">
        <v>2808.75</v>
      </c>
      <c r="F5" s="40">
        <v>2905.75</v>
      </c>
      <c r="G5" s="40">
        <v>2806</v>
      </c>
      <c r="H5" s="42">
        <f t="shared" si="1"/>
        <v>2905.75</v>
      </c>
      <c r="I5" s="13">
        <f t="shared" si="2"/>
        <v>3</v>
      </c>
      <c r="J5" s="28">
        <v>2</v>
      </c>
      <c r="K5" s="7"/>
      <c r="L5" s="28" t="s">
        <v>5</v>
      </c>
      <c r="M5" s="7"/>
    </row>
    <row r="6" spans="1:13">
      <c r="A6" s="22">
        <v>138</v>
      </c>
      <c r="B6" s="31" t="str">
        <f>IF(ISNA(VLOOKUP(A6,athlete,2,FALSE)),"",VLOOKUP(A6,athlete,2,FALSE))</f>
        <v>MILSCHEWSKI</v>
      </c>
      <c r="C6" s="31" t="str">
        <f t="shared" si="0"/>
        <v>GN</v>
      </c>
      <c r="D6" s="40">
        <v>2801.25</v>
      </c>
      <c r="E6" s="40">
        <v>2802.25</v>
      </c>
      <c r="F6" s="40">
        <v>2707</v>
      </c>
      <c r="G6" s="40">
        <v>2800.5</v>
      </c>
      <c r="H6" s="42">
        <f t="shared" si="1"/>
        <v>2802.25</v>
      </c>
      <c r="I6" s="13">
        <f t="shared" si="2"/>
        <v>4</v>
      </c>
      <c r="J6" s="28">
        <v>1</v>
      </c>
      <c r="K6" s="7"/>
      <c r="L6" s="5"/>
    </row>
    <row r="7" spans="1:13">
      <c r="A7" s="22">
        <v>225</v>
      </c>
      <c r="B7" s="31" t="str">
        <f>IF(ISNA(VLOOKUP(A7,athlete,2,FALSE)),"",VLOOKUP(A7,athlete,2,FALSE))</f>
        <v>Pacheco</v>
      </c>
      <c r="C7" s="31" t="str">
        <f t="shared" si="0"/>
        <v>SE</v>
      </c>
      <c r="D7" s="40">
        <v>2311</v>
      </c>
      <c r="E7" s="40">
        <v>2609</v>
      </c>
      <c r="F7" s="40">
        <v>2506.25</v>
      </c>
      <c r="G7" s="40">
        <v>2605.5</v>
      </c>
      <c r="H7" s="42">
        <f t="shared" si="1"/>
        <v>2609</v>
      </c>
      <c r="I7" s="13">
        <f t="shared" si="2"/>
        <v>5</v>
      </c>
      <c r="J7" s="7"/>
      <c r="K7" s="7"/>
      <c r="L7" s="49"/>
      <c r="M7" s="73"/>
    </row>
    <row r="8" spans="1:13">
      <c r="A8" s="22">
        <v>110</v>
      </c>
      <c r="B8" s="31" t="str">
        <f>IF(ISNA(VLOOKUP(A8,athlete,2,FALSE)),"",VLOOKUP(A8,athlete,2,FALSE))</f>
        <v>CARBON</v>
      </c>
      <c r="C8" s="31" t="str">
        <f t="shared" si="0"/>
        <v>GN</v>
      </c>
      <c r="D8" s="40">
        <v>2410.25</v>
      </c>
      <c r="E8" s="40">
        <v>2502</v>
      </c>
      <c r="F8" s="40">
        <v>2605</v>
      </c>
      <c r="G8" s="40">
        <v>2606.25</v>
      </c>
      <c r="H8" s="42">
        <f t="shared" si="1"/>
        <v>2606.25</v>
      </c>
      <c r="I8" s="13">
        <f t="shared" si="2"/>
        <v>6</v>
      </c>
      <c r="J8" s="7"/>
      <c r="K8" s="7"/>
      <c r="L8" s="12" t="s">
        <v>14</v>
      </c>
      <c r="M8" s="77">
        <v>4</v>
      </c>
    </row>
    <row r="9" spans="1:13">
      <c r="A9" s="22">
        <v>157</v>
      </c>
      <c r="B9" s="14" t="s">
        <v>366</v>
      </c>
      <c r="C9" s="31" t="str">
        <f t="shared" si="0"/>
        <v>GN</v>
      </c>
      <c r="D9" s="40">
        <v>2500</v>
      </c>
      <c r="E9" s="40">
        <v>2501</v>
      </c>
      <c r="F9" s="40">
        <v>2602</v>
      </c>
      <c r="G9" s="40">
        <v>2600</v>
      </c>
      <c r="H9" s="42">
        <f t="shared" si="1"/>
        <v>2602</v>
      </c>
      <c r="I9" s="13">
        <f t="shared" si="2"/>
        <v>7</v>
      </c>
      <c r="J9" s="7"/>
      <c r="K9" s="7"/>
      <c r="L9" s="25" t="s">
        <v>9</v>
      </c>
      <c r="M9" s="77">
        <v>0</v>
      </c>
    </row>
    <row r="10" spans="1:13">
      <c r="A10" s="22">
        <v>292</v>
      </c>
      <c r="B10" s="14" t="s">
        <v>330</v>
      </c>
      <c r="C10" s="31" t="str">
        <f t="shared" si="0"/>
        <v>EA</v>
      </c>
      <c r="D10" s="40">
        <v>2501.5</v>
      </c>
      <c r="E10" s="40">
        <v>2601.5</v>
      </c>
      <c r="F10" s="40">
        <v>2408</v>
      </c>
      <c r="G10" s="40">
        <v>2504</v>
      </c>
      <c r="H10" s="42">
        <f t="shared" si="1"/>
        <v>2601.5</v>
      </c>
      <c r="I10" s="13">
        <f t="shared" si="2"/>
        <v>8</v>
      </c>
      <c r="J10" s="7"/>
      <c r="K10" s="7"/>
      <c r="L10" s="12" t="s">
        <v>15</v>
      </c>
      <c r="M10" s="77">
        <v>7</v>
      </c>
    </row>
    <row r="11" spans="1:13">
      <c r="A11" s="22">
        <v>236</v>
      </c>
      <c r="B11" s="31" t="str">
        <f>IF(ISNA(VLOOKUP(A11,athlete,2,FALSE)),"",VLOOKUP(A11,athlete,2,FALSE))</f>
        <v>Salvadori</v>
      </c>
      <c r="C11" s="31" t="str">
        <f t="shared" si="0"/>
        <v>SE</v>
      </c>
      <c r="D11" s="40">
        <v>2505</v>
      </c>
      <c r="E11" s="40">
        <v>2403</v>
      </c>
      <c r="F11" s="40">
        <v>2404.75</v>
      </c>
      <c r="G11" s="40">
        <v>2310.25</v>
      </c>
      <c r="H11" s="42">
        <f t="shared" si="1"/>
        <v>2505</v>
      </c>
      <c r="I11" s="13">
        <f t="shared" si="2"/>
        <v>9</v>
      </c>
      <c r="J11" s="7"/>
      <c r="K11" s="7"/>
      <c r="L11" s="5"/>
      <c r="M11" s="21"/>
    </row>
    <row r="12" spans="1:13">
      <c r="A12" s="22">
        <v>212</v>
      </c>
      <c r="B12" s="31" t="str">
        <f>IF(ISNA(VLOOKUP(A12,athlete,2,FALSE)),"",VLOOKUP(A12,athlete,2,FALSE))</f>
        <v>Kulevich</v>
      </c>
      <c r="C12" s="31" t="str">
        <f t="shared" si="0"/>
        <v>SE</v>
      </c>
      <c r="D12" s="40">
        <v>2409.25</v>
      </c>
      <c r="E12" s="40">
        <v>2401</v>
      </c>
      <c r="F12" s="40">
        <v>2204.25</v>
      </c>
      <c r="G12" s="40">
        <v>2500.5</v>
      </c>
      <c r="H12" s="42">
        <f t="shared" si="1"/>
        <v>2500.5</v>
      </c>
      <c r="I12" s="13">
        <f t="shared" si="2"/>
        <v>10</v>
      </c>
      <c r="J12" s="7"/>
      <c r="K12" s="7"/>
      <c r="M12" s="28"/>
    </row>
    <row r="13" spans="1:13">
      <c r="A13" s="22">
        <v>169</v>
      </c>
      <c r="B13" s="14" t="s">
        <v>444</v>
      </c>
      <c r="C13" s="31" t="str">
        <f t="shared" si="0"/>
        <v>GN</v>
      </c>
      <c r="D13" s="40">
        <v>2303.25</v>
      </c>
      <c r="E13" s="40">
        <v>2305.5</v>
      </c>
      <c r="F13" s="40">
        <v>2207.75</v>
      </c>
      <c r="G13" s="40">
        <v>2402.25</v>
      </c>
      <c r="H13" s="42">
        <f t="shared" si="1"/>
        <v>2402.25</v>
      </c>
      <c r="I13" s="13">
        <f t="shared" si="2"/>
        <v>11</v>
      </c>
      <c r="J13" s="7"/>
      <c r="K13" s="7"/>
      <c r="L13" s="5"/>
    </row>
    <row r="14" spans="1:13">
      <c r="A14" s="22">
        <v>137</v>
      </c>
      <c r="B14" s="31" t="str">
        <f>IF(ISNA(VLOOKUP(A14,athlete,2,FALSE)),"",VLOOKUP(A14,athlete,2,FALSE))</f>
        <v>MENARD</v>
      </c>
      <c r="C14" s="31" t="str">
        <f t="shared" si="0"/>
        <v>GN</v>
      </c>
      <c r="D14" s="40">
        <v>1804</v>
      </c>
      <c r="E14" s="40">
        <v>1810</v>
      </c>
      <c r="F14" s="40">
        <v>1910</v>
      </c>
      <c r="G14" s="40">
        <v>2105.5</v>
      </c>
      <c r="H14" s="42">
        <f t="shared" si="1"/>
        <v>2105.5</v>
      </c>
      <c r="I14" s="13">
        <f t="shared" si="2"/>
        <v>12</v>
      </c>
      <c r="J14" s="7"/>
      <c r="K14" s="7"/>
      <c r="L14" s="5"/>
    </row>
    <row r="15" spans="1:13">
      <c r="A15" s="22">
        <v>210</v>
      </c>
      <c r="B15" s="31" t="str">
        <f>IF(ISNA(VLOOKUP(A15,athlete,2,FALSE)),"",VLOOKUP(A15,athlete,2,FALSE))</f>
        <v>Huesca</v>
      </c>
      <c r="C15" s="31" t="str">
        <f t="shared" si="0"/>
        <v>SE</v>
      </c>
      <c r="D15" s="40">
        <v>2008</v>
      </c>
      <c r="E15" s="40">
        <v>2008</v>
      </c>
      <c r="F15" s="40">
        <v>2004.75</v>
      </c>
      <c r="G15" s="40">
        <v>2004</v>
      </c>
      <c r="H15" s="42">
        <f t="shared" si="1"/>
        <v>2008</v>
      </c>
      <c r="I15" s="13">
        <f t="shared" si="2"/>
        <v>13</v>
      </c>
      <c r="J15" s="7"/>
      <c r="K15" s="7"/>
      <c r="M15" s="7" t="s">
        <v>17</v>
      </c>
    </row>
    <row r="16" spans="1:13">
      <c r="A16" s="22">
        <v>150</v>
      </c>
      <c r="B16" s="31" t="str">
        <f>IF(ISNA(VLOOKUP(A16,athlete,2,FALSE)),"",VLOOKUP(A16,athlete,2,FALSE))</f>
        <v>ROHDE</v>
      </c>
      <c r="C16" s="31" t="str">
        <f t="shared" si="0"/>
        <v>GN</v>
      </c>
      <c r="D16" s="40">
        <v>1804</v>
      </c>
      <c r="E16" s="40">
        <v>2001</v>
      </c>
      <c r="F16" s="40">
        <v>2005</v>
      </c>
      <c r="G16" s="40">
        <v>1810.25</v>
      </c>
      <c r="H16" s="42">
        <f t="shared" si="1"/>
        <v>2005</v>
      </c>
      <c r="I16" s="13">
        <f t="shared" si="2"/>
        <v>14</v>
      </c>
      <c r="J16" s="7"/>
      <c r="K16" s="7"/>
      <c r="L16" s="5"/>
    </row>
    <row r="17" spans="1:13">
      <c r="A17" s="22">
        <v>179</v>
      </c>
      <c r="B17" s="31" t="str">
        <f>IF(ISNA(VLOOKUP(A17,athlete,2,FALSE)),"",VLOOKUP(A17,athlete,2,FALSE))</f>
        <v>Allen</v>
      </c>
      <c r="C17" s="31" t="str">
        <f t="shared" si="0"/>
        <v>SE</v>
      </c>
      <c r="D17" s="40">
        <v>2004</v>
      </c>
      <c r="E17" s="40" t="s">
        <v>197</v>
      </c>
      <c r="F17" s="40" t="s">
        <v>481</v>
      </c>
      <c r="G17" s="40">
        <v>2002.5</v>
      </c>
      <c r="H17" s="42">
        <f t="shared" si="1"/>
        <v>2004</v>
      </c>
      <c r="I17" s="13">
        <f t="shared" si="2"/>
        <v>15</v>
      </c>
      <c r="J17" s="7"/>
      <c r="K17" s="7"/>
      <c r="L17" s="5"/>
    </row>
    <row r="18" spans="1:13">
      <c r="A18" s="22">
        <v>171</v>
      </c>
      <c r="B18" s="14" t="s">
        <v>482</v>
      </c>
      <c r="C18" s="31" t="str">
        <f t="shared" si="0"/>
        <v>GN</v>
      </c>
      <c r="D18" s="40">
        <v>1902</v>
      </c>
      <c r="E18" s="40">
        <v>2002</v>
      </c>
      <c r="F18" s="40">
        <v>1808.5</v>
      </c>
      <c r="G18" s="40">
        <v>1906.5</v>
      </c>
      <c r="H18" s="42">
        <f t="shared" si="1"/>
        <v>2002</v>
      </c>
      <c r="I18" s="13">
        <f t="shared" si="2"/>
        <v>16</v>
      </c>
      <c r="J18" s="7"/>
      <c r="K18" s="7"/>
      <c r="L18" s="5"/>
    </row>
    <row r="19" spans="1:13">
      <c r="A19" s="22">
        <v>233</v>
      </c>
      <c r="B19" s="31" t="str">
        <f>IF(ISNA(VLOOKUP(A19,athlete,2,FALSE)),"",VLOOKUP(A19,athlete,2,FALSE))</f>
        <v>Roldan</v>
      </c>
      <c r="C19" s="31" t="str">
        <f t="shared" si="0"/>
        <v>SE</v>
      </c>
      <c r="D19" s="40">
        <v>1600.25</v>
      </c>
      <c r="E19" s="40">
        <v>1805</v>
      </c>
      <c r="F19" s="40">
        <v>1607</v>
      </c>
      <c r="G19" s="40">
        <v>1811.25</v>
      </c>
      <c r="H19" s="42">
        <f t="shared" si="1"/>
        <v>1811.25</v>
      </c>
      <c r="I19" s="13">
        <f t="shared" si="2"/>
        <v>17</v>
      </c>
      <c r="J19" s="7"/>
      <c r="K19" s="7"/>
      <c r="M19" s="7" t="s">
        <v>17</v>
      </c>
    </row>
    <row r="20" spans="1:13">
      <c r="A20" s="22">
        <v>270</v>
      </c>
      <c r="B20" s="31" t="str">
        <f>IF(ISNA(VLOOKUP(A20,athlete,2,FALSE)),"",VLOOKUP(A20,athlete,2,FALSE))</f>
        <v>Dzaferi</v>
      </c>
      <c r="C20" s="31" t="str">
        <f t="shared" si="0"/>
        <v>EA</v>
      </c>
      <c r="D20" s="40">
        <v>1409.5</v>
      </c>
      <c r="E20" s="40">
        <v>1411.5</v>
      </c>
      <c r="F20" s="40">
        <v>1601.5</v>
      </c>
      <c r="G20" s="40">
        <v>1707</v>
      </c>
      <c r="H20" s="42">
        <f t="shared" si="1"/>
        <v>1707</v>
      </c>
      <c r="I20" s="13">
        <f t="shared" si="2"/>
        <v>18</v>
      </c>
      <c r="J20" s="7"/>
      <c r="K20" s="7"/>
      <c r="L20" s="5"/>
    </row>
    <row r="21" spans="1:13">
      <c r="A21" s="22">
        <v>279</v>
      </c>
      <c r="B21" s="14" t="s">
        <v>460</v>
      </c>
      <c r="C21" s="31" t="str">
        <f t="shared" si="0"/>
        <v>EA</v>
      </c>
      <c r="D21" s="40">
        <v>1505</v>
      </c>
      <c r="E21" s="40">
        <v>1308</v>
      </c>
      <c r="F21" s="40">
        <v>1601.5</v>
      </c>
      <c r="G21" s="40">
        <v>1604.5</v>
      </c>
      <c r="H21" s="42">
        <f t="shared" si="1"/>
        <v>1604.5</v>
      </c>
      <c r="I21" s="13">
        <f t="shared" si="2"/>
        <v>19</v>
      </c>
      <c r="J21" s="7"/>
      <c r="K21" s="7"/>
      <c r="L21" s="5"/>
    </row>
    <row r="22" spans="1:13">
      <c r="A22" s="22">
        <v>285</v>
      </c>
      <c r="B22" s="14" t="s">
        <v>471</v>
      </c>
      <c r="C22" s="31" t="str">
        <f t="shared" si="0"/>
        <v>EA</v>
      </c>
      <c r="D22" s="40">
        <v>1501.5</v>
      </c>
      <c r="E22" s="40">
        <v>1410.5</v>
      </c>
      <c r="F22" s="40">
        <v>1506.5</v>
      </c>
      <c r="G22" s="40">
        <v>1411.5</v>
      </c>
      <c r="H22" s="42">
        <f t="shared" si="1"/>
        <v>1506.5</v>
      </c>
      <c r="I22" s="13">
        <f t="shared" si="2"/>
        <v>20</v>
      </c>
      <c r="J22" s="7"/>
      <c r="K22" s="7"/>
      <c r="L22" s="5"/>
    </row>
    <row r="23" spans="1:13">
      <c r="A23" s="37"/>
      <c r="B23" s="13" t="str">
        <f t="shared" ref="B23:B44" si="3">IF(ISNA(VLOOKUP(A23,athlete,2,FALSE)),"",VLOOKUP(A23,athlete,2,FALSE))</f>
        <v/>
      </c>
      <c r="C23" s="13" t="str">
        <f t="shared" si="0"/>
        <v/>
      </c>
      <c r="D23" s="42"/>
      <c r="E23" s="42"/>
      <c r="F23" s="42"/>
      <c r="G23" s="42"/>
      <c r="H23" s="42">
        <f t="shared" si="1"/>
        <v>0</v>
      </c>
      <c r="I23" s="13">
        <f t="shared" si="2"/>
        <v>21</v>
      </c>
      <c r="J23" s="7"/>
      <c r="K23" s="7"/>
      <c r="L23" s="5"/>
    </row>
    <row r="24" spans="1:13">
      <c r="A24" s="37"/>
      <c r="B24" s="13" t="str">
        <f t="shared" si="3"/>
        <v/>
      </c>
      <c r="C24" s="13" t="str">
        <f t="shared" si="0"/>
        <v/>
      </c>
      <c r="D24" s="42"/>
      <c r="E24" s="42"/>
      <c r="F24" s="42"/>
      <c r="G24" s="42"/>
      <c r="H24" s="42">
        <f t="shared" si="1"/>
        <v>0</v>
      </c>
      <c r="I24" s="13">
        <f t="shared" si="2"/>
        <v>21</v>
      </c>
      <c r="J24" s="7"/>
      <c r="K24" s="7"/>
      <c r="L24" s="5"/>
    </row>
    <row r="25" spans="1:13">
      <c r="A25" s="37"/>
      <c r="B25" s="13" t="str">
        <f t="shared" si="3"/>
        <v/>
      </c>
      <c r="C25" s="13" t="str">
        <f t="shared" si="0"/>
        <v/>
      </c>
      <c r="D25" s="42"/>
      <c r="E25" s="42"/>
      <c r="F25" s="42"/>
      <c r="G25" s="42"/>
      <c r="H25" s="42">
        <f t="shared" si="1"/>
        <v>0</v>
      </c>
      <c r="I25" s="13">
        <f t="shared" si="2"/>
        <v>21</v>
      </c>
      <c r="J25" s="7"/>
      <c r="K25" s="7"/>
      <c r="L25" s="5"/>
    </row>
    <row r="26" spans="1:13">
      <c r="A26" s="37"/>
      <c r="B26" s="13" t="str">
        <f t="shared" si="3"/>
        <v/>
      </c>
      <c r="C26" s="13" t="str">
        <f t="shared" si="0"/>
        <v/>
      </c>
      <c r="D26" s="42"/>
      <c r="E26" s="42"/>
      <c r="F26" s="42"/>
      <c r="G26" s="42"/>
      <c r="H26" s="42">
        <f t="shared" si="1"/>
        <v>0</v>
      </c>
      <c r="I26" s="13">
        <f t="shared" si="2"/>
        <v>21</v>
      </c>
      <c r="J26" s="7"/>
      <c r="K26" s="7"/>
      <c r="L26" s="5"/>
    </row>
    <row r="27" spans="1:13">
      <c r="A27" s="37"/>
      <c r="B27" s="13" t="str">
        <f t="shared" si="3"/>
        <v/>
      </c>
      <c r="C27" s="13" t="str">
        <f t="shared" si="0"/>
        <v/>
      </c>
      <c r="D27" s="42"/>
      <c r="E27" s="42"/>
      <c r="F27" s="42"/>
      <c r="G27" s="42"/>
      <c r="H27" s="42">
        <f t="shared" si="1"/>
        <v>0</v>
      </c>
      <c r="I27" s="13">
        <f t="shared" si="2"/>
        <v>21</v>
      </c>
      <c r="J27" s="7"/>
      <c r="K27" s="7"/>
      <c r="L27" s="5"/>
    </row>
    <row r="28" spans="1:13">
      <c r="A28" s="85"/>
      <c r="B28" s="86" t="str">
        <f t="shared" si="3"/>
        <v/>
      </c>
      <c r="C28" s="86" t="str">
        <f t="shared" si="0"/>
        <v/>
      </c>
      <c r="D28" s="43"/>
      <c r="E28" s="43"/>
      <c r="F28" s="43"/>
      <c r="G28" s="43"/>
      <c r="H28" s="42">
        <f t="shared" si="1"/>
        <v>0</v>
      </c>
      <c r="I28" s="13">
        <f t="shared" si="2"/>
        <v>21</v>
      </c>
      <c r="J28" s="5"/>
      <c r="K28" s="5"/>
      <c r="L28" s="5"/>
    </row>
    <row r="29" spans="1:13">
      <c r="A29" s="37"/>
      <c r="B29" s="13" t="str">
        <f t="shared" si="3"/>
        <v/>
      </c>
      <c r="C29" s="13" t="str">
        <f t="shared" si="0"/>
        <v/>
      </c>
      <c r="D29" s="42"/>
      <c r="E29" s="42"/>
      <c r="F29" s="42"/>
      <c r="G29" s="42"/>
      <c r="H29" s="42">
        <f t="shared" si="1"/>
        <v>0</v>
      </c>
      <c r="I29" s="13">
        <f t="shared" si="2"/>
        <v>21</v>
      </c>
      <c r="J29" s="5"/>
      <c r="K29" s="5"/>
      <c r="L29" s="5"/>
    </row>
    <row r="30" spans="1:13">
      <c r="A30" s="37"/>
      <c r="B30" s="13" t="str">
        <f t="shared" si="3"/>
        <v/>
      </c>
      <c r="C30" s="13" t="str">
        <f t="shared" si="0"/>
        <v/>
      </c>
      <c r="D30" s="42"/>
      <c r="E30" s="42"/>
      <c r="F30" s="42"/>
      <c r="G30" s="42"/>
      <c r="H30" s="42">
        <f t="shared" si="1"/>
        <v>0</v>
      </c>
      <c r="I30" s="13">
        <f t="shared" si="2"/>
        <v>21</v>
      </c>
      <c r="J30" s="5"/>
      <c r="K30" s="5"/>
      <c r="L30" s="5"/>
    </row>
    <row r="31" spans="1:13">
      <c r="A31" s="37"/>
      <c r="B31" s="13" t="str">
        <f t="shared" si="3"/>
        <v/>
      </c>
      <c r="C31" s="13" t="str">
        <f t="shared" si="0"/>
        <v/>
      </c>
      <c r="D31" s="42"/>
      <c r="E31" s="42"/>
      <c r="F31" s="42"/>
      <c r="G31" s="42"/>
      <c r="H31" s="42">
        <f t="shared" si="1"/>
        <v>0</v>
      </c>
      <c r="I31" s="13">
        <f t="shared" si="2"/>
        <v>21</v>
      </c>
      <c r="J31" s="5"/>
      <c r="K31" s="5"/>
      <c r="L31" s="5"/>
    </row>
    <row r="32" spans="1:13">
      <c r="A32" s="37"/>
      <c r="B32" s="13" t="str">
        <f t="shared" si="3"/>
        <v/>
      </c>
      <c r="C32" s="13" t="str">
        <f t="shared" si="0"/>
        <v/>
      </c>
      <c r="D32" s="42"/>
      <c r="E32" s="42"/>
      <c r="F32" s="42"/>
      <c r="G32" s="42"/>
      <c r="H32" s="42">
        <f t="shared" si="1"/>
        <v>0</v>
      </c>
      <c r="I32" s="13">
        <f t="shared" si="2"/>
        <v>21</v>
      </c>
      <c r="J32" s="5"/>
      <c r="K32" s="5"/>
      <c r="L32" s="5"/>
    </row>
    <row r="33" spans="1:12">
      <c r="A33" s="37"/>
      <c r="B33" s="13" t="str">
        <f t="shared" si="3"/>
        <v/>
      </c>
      <c r="C33" s="13" t="str">
        <f t="shared" si="0"/>
        <v/>
      </c>
      <c r="D33" s="42"/>
      <c r="E33" s="42"/>
      <c r="F33" s="42"/>
      <c r="G33" s="42"/>
      <c r="H33" s="42">
        <f t="shared" si="1"/>
        <v>0</v>
      </c>
      <c r="I33" s="13">
        <f t="shared" si="2"/>
        <v>21</v>
      </c>
      <c r="J33" s="5"/>
      <c r="K33" s="5"/>
      <c r="L33" s="5"/>
    </row>
    <row r="34" spans="1:12">
      <c r="A34" s="37"/>
      <c r="B34" s="13" t="str">
        <f t="shared" si="3"/>
        <v/>
      </c>
      <c r="C34" s="13" t="str">
        <f t="shared" si="0"/>
        <v/>
      </c>
      <c r="D34" s="42"/>
      <c r="E34" s="42"/>
      <c r="F34" s="42"/>
      <c r="G34" s="42"/>
      <c r="H34" s="42">
        <f t="shared" si="1"/>
        <v>0</v>
      </c>
      <c r="I34" s="13">
        <f t="shared" si="2"/>
        <v>21</v>
      </c>
      <c r="J34" s="5"/>
      <c r="K34" s="5"/>
      <c r="L34" s="5"/>
    </row>
    <row r="35" spans="1:12">
      <c r="A35" s="37"/>
      <c r="B35" s="13" t="str">
        <f t="shared" si="3"/>
        <v/>
      </c>
      <c r="C35" s="13" t="str">
        <f t="shared" si="0"/>
        <v/>
      </c>
      <c r="D35" s="42"/>
      <c r="E35" s="42"/>
      <c r="F35" s="42"/>
      <c r="G35" s="42"/>
      <c r="H35" s="42">
        <f t="shared" si="1"/>
        <v>0</v>
      </c>
      <c r="I35" s="13">
        <f t="shared" si="2"/>
        <v>21</v>
      </c>
      <c r="J35" s="5"/>
      <c r="K35" s="5"/>
      <c r="L35" s="5"/>
    </row>
    <row r="36" spans="1:12">
      <c r="A36" s="37"/>
      <c r="B36" s="13" t="str">
        <f t="shared" si="3"/>
        <v/>
      </c>
      <c r="C36" s="13" t="str">
        <f t="shared" si="0"/>
        <v/>
      </c>
      <c r="D36" s="42"/>
      <c r="E36" s="42"/>
      <c r="F36" s="42"/>
      <c r="G36" s="42"/>
      <c r="H36" s="42">
        <f t="shared" si="1"/>
        <v>0</v>
      </c>
      <c r="I36" s="13">
        <f t="shared" si="2"/>
        <v>21</v>
      </c>
      <c r="J36" s="5"/>
      <c r="K36" s="5"/>
      <c r="L36" s="5"/>
    </row>
    <row r="37" spans="1:12">
      <c r="A37" s="37"/>
      <c r="B37" s="13" t="str">
        <f t="shared" si="3"/>
        <v/>
      </c>
      <c r="C37" s="13" t="str">
        <f t="shared" si="0"/>
        <v/>
      </c>
      <c r="D37" s="42"/>
      <c r="E37" s="42"/>
      <c r="F37" s="42"/>
      <c r="G37" s="42"/>
      <c r="H37" s="42">
        <f t="shared" si="1"/>
        <v>0</v>
      </c>
      <c r="I37" s="13">
        <f t="shared" si="2"/>
        <v>21</v>
      </c>
      <c r="J37" s="5"/>
      <c r="K37" s="5"/>
      <c r="L37" s="5"/>
    </row>
    <row r="38" spans="1:12">
      <c r="A38" s="37"/>
      <c r="B38" s="13" t="str">
        <f t="shared" si="3"/>
        <v/>
      </c>
      <c r="C38" s="13" t="str">
        <f t="shared" si="0"/>
        <v/>
      </c>
      <c r="D38" s="42"/>
      <c r="E38" s="42"/>
      <c r="F38" s="42"/>
      <c r="G38" s="42"/>
      <c r="H38" s="42">
        <f t="shared" si="1"/>
        <v>0</v>
      </c>
      <c r="I38" s="13">
        <f t="shared" si="2"/>
        <v>21</v>
      </c>
      <c r="J38" s="5"/>
      <c r="K38" s="5"/>
      <c r="L38" s="5"/>
    </row>
    <row r="39" spans="1:12">
      <c r="A39" s="37"/>
      <c r="B39" s="13" t="str">
        <f t="shared" si="3"/>
        <v/>
      </c>
      <c r="C39" s="13" t="str">
        <f t="shared" si="0"/>
        <v/>
      </c>
      <c r="D39" s="42"/>
      <c r="E39" s="42"/>
      <c r="F39" s="42"/>
      <c r="G39" s="42"/>
      <c r="H39" s="42">
        <f t="shared" si="1"/>
        <v>0</v>
      </c>
      <c r="I39" s="13">
        <f t="shared" si="2"/>
        <v>21</v>
      </c>
      <c r="J39" s="5"/>
      <c r="K39" s="5"/>
      <c r="L39" s="5"/>
    </row>
    <row r="40" spans="1:12">
      <c r="A40" s="37"/>
      <c r="B40" s="13" t="str">
        <f t="shared" si="3"/>
        <v/>
      </c>
      <c r="C40" s="13" t="str">
        <f t="shared" si="0"/>
        <v/>
      </c>
      <c r="D40" s="42"/>
      <c r="E40" s="42"/>
      <c r="F40" s="42"/>
      <c r="G40" s="42"/>
      <c r="H40" s="42">
        <f t="shared" si="1"/>
        <v>0</v>
      </c>
      <c r="I40" s="13">
        <f t="shared" si="2"/>
        <v>21</v>
      </c>
      <c r="J40" s="5"/>
      <c r="K40" s="5"/>
      <c r="L40" s="5"/>
    </row>
    <row r="41" spans="1:12">
      <c r="A41" s="37"/>
      <c r="B41" s="13" t="str">
        <f t="shared" si="3"/>
        <v/>
      </c>
      <c r="C41" s="13" t="str">
        <f t="shared" si="0"/>
        <v/>
      </c>
      <c r="D41" s="42"/>
      <c r="E41" s="42"/>
      <c r="F41" s="42"/>
      <c r="G41" s="42"/>
      <c r="H41" s="42">
        <f t="shared" si="1"/>
        <v>0</v>
      </c>
      <c r="I41" s="13">
        <f t="shared" si="2"/>
        <v>21</v>
      </c>
      <c r="J41" s="5"/>
      <c r="K41" s="5"/>
      <c r="L41" s="5"/>
    </row>
    <row r="42" spans="1:12">
      <c r="A42" s="37"/>
      <c r="B42" s="13" t="str">
        <f t="shared" si="3"/>
        <v/>
      </c>
      <c r="C42" s="13" t="str">
        <f t="shared" si="0"/>
        <v/>
      </c>
      <c r="D42" s="42"/>
      <c r="E42" s="42"/>
      <c r="F42" s="42"/>
      <c r="G42" s="42"/>
      <c r="H42" s="42">
        <f t="shared" si="1"/>
        <v>0</v>
      </c>
      <c r="I42" s="13">
        <f t="shared" si="2"/>
        <v>21</v>
      </c>
      <c r="J42" s="5"/>
      <c r="K42" s="5"/>
      <c r="L42" s="5"/>
    </row>
    <row r="43" spans="1:12">
      <c r="A43" s="37"/>
      <c r="B43" s="13" t="str">
        <f t="shared" si="3"/>
        <v/>
      </c>
      <c r="C43" s="13" t="str">
        <f t="shared" si="0"/>
        <v/>
      </c>
      <c r="D43" s="42"/>
      <c r="E43" s="42"/>
      <c r="F43" s="42"/>
      <c r="G43" s="42"/>
      <c r="H43" s="42">
        <f t="shared" si="1"/>
        <v>0</v>
      </c>
      <c r="I43" s="13">
        <f t="shared" si="2"/>
        <v>21</v>
      </c>
      <c r="J43" s="5"/>
      <c r="K43" s="5"/>
      <c r="L43" s="5"/>
    </row>
    <row r="44" spans="1:12">
      <c r="A44" s="37"/>
      <c r="B44" s="13" t="str">
        <f t="shared" si="3"/>
        <v/>
      </c>
      <c r="C44" s="13" t="str">
        <f t="shared" si="0"/>
        <v/>
      </c>
      <c r="D44" s="42"/>
      <c r="E44" s="42"/>
      <c r="F44" s="42"/>
      <c r="G44" s="42"/>
      <c r="H44" s="42">
        <f t="shared" si="1"/>
        <v>0</v>
      </c>
      <c r="I44" s="13">
        <f t="shared" si="2"/>
        <v>21</v>
      </c>
      <c r="J44" s="5"/>
      <c r="K44" s="5"/>
      <c r="L44" s="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8"/>
  <sheetViews>
    <sheetView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E2" sqref="E2"/>
    </sheetView>
  </sheetViews>
  <sheetFormatPr baseColWidth="10" defaultColWidth="17.33203125" defaultRowHeight="15" customHeight="1" x14ac:dyDescent="0"/>
  <cols>
    <col min="1" max="1" width="7.33203125" customWidth="1"/>
    <col min="2" max="2" width="19" customWidth="1"/>
    <col min="3" max="4" width="8.33203125" customWidth="1"/>
    <col min="5" max="5" width="6.83203125" customWidth="1"/>
    <col min="6" max="6" width="8.33203125" customWidth="1"/>
    <col min="7" max="31" width="5.33203125" customWidth="1"/>
    <col min="32" max="32" width="5.5" customWidth="1"/>
    <col min="33" max="33" width="5.6640625" customWidth="1"/>
    <col min="34" max="39" width="12.83203125" customWidth="1"/>
  </cols>
  <sheetData>
    <row r="1" spans="1:33">
      <c r="A1" s="37" t="s">
        <v>22</v>
      </c>
      <c r="B1" s="37" t="s">
        <v>25</v>
      </c>
      <c r="C1" s="37" t="s">
        <v>26</v>
      </c>
      <c r="D1" s="37" t="s">
        <v>37</v>
      </c>
      <c r="E1" s="37" t="s">
        <v>32</v>
      </c>
      <c r="F1" s="39" t="s">
        <v>31</v>
      </c>
      <c r="G1" s="106" t="s">
        <v>205</v>
      </c>
      <c r="H1" s="96"/>
      <c r="I1" s="96"/>
      <c r="J1" s="101" t="s">
        <v>207</v>
      </c>
      <c r="K1" s="96"/>
      <c r="L1" s="96"/>
      <c r="M1" s="106"/>
      <c r="N1" s="96"/>
      <c r="O1" s="96"/>
      <c r="P1" s="101"/>
      <c r="Q1" s="96"/>
      <c r="R1" s="96"/>
      <c r="S1" s="104"/>
      <c r="T1" s="96"/>
      <c r="U1" s="96"/>
      <c r="V1" s="105"/>
      <c r="W1" s="96"/>
      <c r="X1" s="96"/>
      <c r="Y1" s="104"/>
      <c r="Z1" s="96"/>
      <c r="AA1" s="96"/>
      <c r="AB1" s="105"/>
      <c r="AC1" s="96"/>
      <c r="AD1" s="96"/>
      <c r="AE1" s="104"/>
      <c r="AF1" s="96"/>
      <c r="AG1" s="96"/>
    </row>
    <row r="2" spans="1:33">
      <c r="A2" s="22">
        <v>162</v>
      </c>
      <c r="B2" s="14" t="s">
        <v>164</v>
      </c>
      <c r="C2" s="31" t="str">
        <f t="shared" ref="C2:C33" si="0">IF(ISNA(VLOOKUP(A2,athlete,4,FALSE)),"",VLOOKUP(A2,athlete,4,FALSE))</f>
        <v>GN</v>
      </c>
      <c r="D2" s="22" t="s">
        <v>17</v>
      </c>
      <c r="E2" s="22">
        <v>1</v>
      </c>
      <c r="F2" s="39"/>
      <c r="G2" s="50"/>
      <c r="H2" s="44"/>
      <c r="I2" s="44"/>
      <c r="J2" s="13"/>
      <c r="K2" s="13"/>
      <c r="L2" s="13"/>
      <c r="M2" s="45"/>
      <c r="N2" s="45"/>
      <c r="O2" s="45"/>
      <c r="P2" s="13"/>
      <c r="Q2" s="47"/>
      <c r="R2" s="47"/>
      <c r="S2" s="46"/>
      <c r="T2" s="46"/>
      <c r="U2" s="46"/>
      <c r="V2" s="47"/>
      <c r="W2" s="47"/>
      <c r="X2" s="47"/>
      <c r="Y2" s="46"/>
      <c r="Z2" s="46"/>
      <c r="AA2" s="46"/>
      <c r="AB2" s="47"/>
      <c r="AC2" s="47"/>
      <c r="AD2" s="47"/>
      <c r="AE2" s="46"/>
      <c r="AF2" s="46"/>
      <c r="AG2" s="46"/>
    </row>
    <row r="3" spans="1:33">
      <c r="A3" s="22">
        <v>133</v>
      </c>
      <c r="B3" s="14" t="s">
        <v>225</v>
      </c>
      <c r="C3" s="31" t="str">
        <f t="shared" si="0"/>
        <v>GN</v>
      </c>
      <c r="D3" s="22" t="s">
        <v>17</v>
      </c>
      <c r="E3" s="22">
        <v>4</v>
      </c>
      <c r="F3" s="39"/>
      <c r="G3" s="44"/>
      <c r="H3" s="45"/>
      <c r="I3" s="44"/>
      <c r="J3" s="13"/>
      <c r="K3" s="13"/>
      <c r="L3" s="13"/>
      <c r="M3" s="45"/>
      <c r="N3" s="45"/>
      <c r="O3" s="45"/>
      <c r="P3" s="13"/>
      <c r="Q3" s="47"/>
      <c r="R3" s="47"/>
      <c r="S3" s="46"/>
      <c r="T3" s="46"/>
      <c r="U3" s="46"/>
      <c r="V3" s="47"/>
      <c r="W3" s="47"/>
      <c r="X3" s="47"/>
      <c r="Y3" s="46"/>
      <c r="Z3" s="46"/>
      <c r="AA3" s="46"/>
      <c r="AB3" s="47"/>
      <c r="AC3" s="47"/>
      <c r="AD3" s="47"/>
      <c r="AE3" s="46"/>
      <c r="AF3" s="46"/>
      <c r="AG3" s="46"/>
    </row>
    <row r="4" spans="1:33">
      <c r="A4" s="22">
        <v>107</v>
      </c>
      <c r="B4" s="31" t="str">
        <f t="shared" ref="B4:B33" si="1">IF(ISNA(VLOOKUP(A4,athlete,2,FALSE)),"",VLOOKUP(A4,athlete,2,FALSE))</f>
        <v>BLACKMAN</v>
      </c>
      <c r="C4" s="31" t="str">
        <f t="shared" si="0"/>
        <v>GN</v>
      </c>
      <c r="D4" s="22"/>
      <c r="E4" s="22">
        <v>9</v>
      </c>
      <c r="F4" s="39"/>
      <c r="G4" s="44"/>
      <c r="H4" s="45"/>
      <c r="I4" s="45"/>
      <c r="J4" s="13"/>
      <c r="K4" s="13"/>
      <c r="L4" s="13"/>
      <c r="M4" s="45"/>
      <c r="N4" s="45"/>
      <c r="O4" s="45"/>
      <c r="P4" s="13"/>
      <c r="Q4" s="47"/>
      <c r="R4" s="47"/>
      <c r="S4" s="46"/>
      <c r="T4" s="46"/>
      <c r="U4" s="46"/>
      <c r="V4" s="47"/>
      <c r="W4" s="47"/>
      <c r="X4" s="47"/>
      <c r="Y4" s="46"/>
      <c r="Z4" s="46"/>
      <c r="AA4" s="46"/>
      <c r="AB4" s="47"/>
      <c r="AC4" s="47"/>
      <c r="AD4" s="47"/>
      <c r="AE4" s="46"/>
      <c r="AF4" s="46"/>
      <c r="AG4" s="46"/>
    </row>
    <row r="5" spans="1:33">
      <c r="A5" s="22">
        <v>153</v>
      </c>
      <c r="B5" s="31" t="str">
        <f t="shared" si="1"/>
        <v>SCHWETZ</v>
      </c>
      <c r="C5" s="31" t="str">
        <f t="shared" si="0"/>
        <v>GN</v>
      </c>
      <c r="D5" s="37"/>
      <c r="E5" s="22">
        <v>6</v>
      </c>
      <c r="F5" s="39"/>
      <c r="G5" s="44"/>
      <c r="H5" s="45"/>
      <c r="I5" s="45"/>
      <c r="J5" s="13"/>
      <c r="K5" s="13"/>
      <c r="L5" s="13"/>
      <c r="M5" s="45"/>
      <c r="N5" s="45"/>
      <c r="O5" s="45"/>
      <c r="P5" s="13"/>
      <c r="Q5" s="47"/>
      <c r="R5" s="47"/>
      <c r="S5" s="46"/>
      <c r="T5" s="46"/>
      <c r="U5" s="46"/>
      <c r="V5" s="47"/>
      <c r="W5" s="47"/>
      <c r="X5" s="47"/>
      <c r="Y5" s="46"/>
      <c r="Z5" s="46"/>
      <c r="AA5" s="46"/>
      <c r="AB5" s="47"/>
      <c r="AC5" s="47"/>
      <c r="AD5" s="47"/>
      <c r="AE5" s="46"/>
      <c r="AF5" s="46"/>
      <c r="AG5" s="46"/>
    </row>
    <row r="6" spans="1:33">
      <c r="A6" s="22">
        <v>105</v>
      </c>
      <c r="B6" s="31" t="str">
        <f t="shared" si="1"/>
        <v>AYYAD</v>
      </c>
      <c r="C6" s="31" t="str">
        <f t="shared" si="0"/>
        <v>GN</v>
      </c>
      <c r="D6" s="37"/>
      <c r="E6" s="22">
        <v>6</v>
      </c>
      <c r="F6" s="39"/>
      <c r="G6" s="44"/>
      <c r="H6" s="45"/>
      <c r="I6" s="45"/>
      <c r="J6" s="13"/>
      <c r="K6" s="13"/>
      <c r="L6" s="13"/>
      <c r="M6" s="45"/>
      <c r="N6" s="45"/>
      <c r="O6" s="45"/>
      <c r="P6" s="13"/>
      <c r="Q6" s="47"/>
      <c r="R6" s="47"/>
      <c r="S6" s="46"/>
      <c r="T6" s="46"/>
      <c r="U6" s="46"/>
      <c r="V6" s="47"/>
      <c r="W6" s="47"/>
      <c r="X6" s="47"/>
      <c r="Y6" s="46"/>
      <c r="Z6" s="46"/>
      <c r="AA6" s="46"/>
      <c r="AB6" s="47"/>
      <c r="AC6" s="47"/>
      <c r="AD6" s="47"/>
      <c r="AE6" s="46"/>
      <c r="AF6" s="46"/>
      <c r="AG6" s="46"/>
    </row>
    <row r="7" spans="1:33">
      <c r="A7" s="56">
        <v>146</v>
      </c>
      <c r="B7" s="57" t="str">
        <f t="shared" si="1"/>
        <v>Perez</v>
      </c>
      <c r="C7" s="57" t="str">
        <f t="shared" si="0"/>
        <v>GN</v>
      </c>
      <c r="D7" s="59"/>
      <c r="E7" s="56">
        <v>10</v>
      </c>
      <c r="F7" s="60"/>
      <c r="G7" s="44"/>
      <c r="H7" s="61"/>
      <c r="I7" s="61"/>
      <c r="J7" s="62"/>
      <c r="K7" s="62"/>
      <c r="L7" s="62"/>
      <c r="M7" s="61"/>
      <c r="N7" s="61"/>
      <c r="O7" s="61"/>
      <c r="P7" s="62"/>
      <c r="Q7" s="47"/>
      <c r="R7" s="47"/>
      <c r="S7" s="46"/>
      <c r="T7" s="46"/>
      <c r="U7" s="46"/>
      <c r="V7" s="47"/>
      <c r="W7" s="47"/>
      <c r="X7" s="47"/>
      <c r="Y7" s="46"/>
      <c r="Z7" s="46"/>
      <c r="AA7" s="46"/>
      <c r="AB7" s="47"/>
      <c r="AC7" s="47"/>
      <c r="AD7" s="47"/>
      <c r="AE7" s="46"/>
      <c r="AF7" s="46"/>
      <c r="AG7" s="46"/>
    </row>
    <row r="8" spans="1:33">
      <c r="A8" s="22">
        <v>134</v>
      </c>
      <c r="B8" s="31" t="str">
        <f t="shared" si="1"/>
        <v>MAHONEY</v>
      </c>
      <c r="C8" s="31" t="str">
        <f t="shared" si="0"/>
        <v>GN</v>
      </c>
      <c r="D8" s="37"/>
      <c r="E8" s="22">
        <v>3</v>
      </c>
      <c r="F8" s="39"/>
      <c r="G8" s="44"/>
      <c r="H8" s="45"/>
      <c r="I8" s="45"/>
      <c r="J8" s="13"/>
      <c r="K8" s="13"/>
      <c r="L8" s="13"/>
      <c r="M8" s="45"/>
      <c r="N8" s="45"/>
      <c r="O8" s="45"/>
      <c r="P8" s="13"/>
      <c r="Q8" s="47"/>
      <c r="R8" s="47"/>
      <c r="S8" s="46"/>
      <c r="T8" s="46"/>
      <c r="U8" s="46"/>
      <c r="V8" s="47"/>
      <c r="W8" s="47"/>
      <c r="X8" s="47"/>
      <c r="Y8" s="46"/>
      <c r="Z8" s="46"/>
      <c r="AA8" s="46"/>
      <c r="AB8" s="47"/>
      <c r="AC8" s="47"/>
      <c r="AD8" s="47"/>
      <c r="AE8" s="46"/>
      <c r="AF8" s="46"/>
      <c r="AG8" s="46"/>
    </row>
    <row r="9" spans="1:33">
      <c r="A9" s="22">
        <v>163</v>
      </c>
      <c r="B9" s="31" t="str">
        <f t="shared" si="1"/>
        <v>WALKER</v>
      </c>
      <c r="C9" s="31" t="str">
        <f t="shared" si="0"/>
        <v>GN</v>
      </c>
      <c r="D9" s="37"/>
      <c r="E9" s="22">
        <v>7</v>
      </c>
      <c r="F9" s="39"/>
      <c r="G9" s="45"/>
      <c r="H9" s="45"/>
      <c r="I9" s="45"/>
      <c r="J9" s="13"/>
      <c r="K9" s="13"/>
      <c r="L9" s="13"/>
      <c r="M9" s="45"/>
      <c r="N9" s="45"/>
      <c r="O9" s="45"/>
      <c r="P9" s="13"/>
      <c r="Q9" s="47"/>
      <c r="R9" s="47"/>
      <c r="S9" s="46"/>
      <c r="T9" s="46"/>
      <c r="U9" s="46"/>
      <c r="V9" s="47"/>
      <c r="W9" s="47"/>
      <c r="X9" s="47"/>
      <c r="Y9" s="46"/>
      <c r="Z9" s="46"/>
      <c r="AA9" s="46"/>
      <c r="AB9" s="47"/>
      <c r="AC9" s="47"/>
      <c r="AD9" s="47"/>
      <c r="AE9" s="46"/>
      <c r="AF9" s="46"/>
      <c r="AG9" s="46"/>
    </row>
    <row r="10" spans="1:33">
      <c r="A10" s="22">
        <v>147</v>
      </c>
      <c r="B10" s="31" t="str">
        <f t="shared" si="1"/>
        <v>PICKFORD</v>
      </c>
      <c r="C10" s="31" t="str">
        <f t="shared" si="0"/>
        <v>GN</v>
      </c>
      <c r="D10" s="37"/>
      <c r="E10" s="22">
        <v>8</v>
      </c>
      <c r="F10" s="39"/>
      <c r="G10" s="45"/>
      <c r="H10" s="45"/>
      <c r="I10" s="45"/>
      <c r="J10" s="13"/>
      <c r="K10" s="13"/>
      <c r="L10" s="13"/>
      <c r="M10" s="45"/>
      <c r="N10" s="45"/>
      <c r="O10" s="45"/>
      <c r="P10" s="13"/>
      <c r="Q10" s="47"/>
      <c r="R10" s="47"/>
      <c r="S10" s="46"/>
      <c r="T10" s="46"/>
      <c r="U10" s="46"/>
      <c r="V10" s="47"/>
      <c r="W10" s="47"/>
      <c r="X10" s="47"/>
      <c r="Y10" s="46"/>
      <c r="Z10" s="46"/>
      <c r="AA10" s="46"/>
      <c r="AB10" s="47"/>
      <c r="AC10" s="47"/>
      <c r="AD10" s="47"/>
      <c r="AE10" s="46"/>
      <c r="AF10" s="46"/>
      <c r="AG10" s="46"/>
    </row>
    <row r="11" spans="1:33">
      <c r="A11" s="22">
        <v>253</v>
      </c>
      <c r="B11" s="31" t="str">
        <f t="shared" si="1"/>
        <v>Ziemba</v>
      </c>
      <c r="C11" s="31" t="str">
        <f t="shared" si="0"/>
        <v>SE</v>
      </c>
      <c r="D11" s="37"/>
      <c r="E11" s="22">
        <v>10</v>
      </c>
      <c r="F11" s="39"/>
      <c r="G11" s="45"/>
      <c r="H11" s="45"/>
      <c r="I11" s="45"/>
      <c r="J11" s="13"/>
      <c r="K11" s="13"/>
      <c r="L11" s="13"/>
      <c r="M11" s="45"/>
      <c r="N11" s="45"/>
      <c r="O11" s="45"/>
      <c r="P11" s="13"/>
      <c r="Q11" s="47"/>
      <c r="R11" s="47"/>
      <c r="S11" s="46"/>
      <c r="T11" s="46"/>
      <c r="U11" s="46"/>
      <c r="V11" s="47"/>
      <c r="W11" s="47"/>
      <c r="X11" s="47"/>
      <c r="Y11" s="46"/>
      <c r="Z11" s="46"/>
      <c r="AA11" s="46"/>
      <c r="AB11" s="47"/>
      <c r="AC11" s="47"/>
      <c r="AD11" s="47"/>
      <c r="AE11" s="46"/>
      <c r="AF11" s="46"/>
      <c r="AG11" s="46"/>
    </row>
    <row r="12" spans="1:33">
      <c r="A12" s="22">
        <v>217</v>
      </c>
      <c r="B12" s="31" t="str">
        <f t="shared" si="1"/>
        <v>Mahkri</v>
      </c>
      <c r="C12" s="31" t="str">
        <f t="shared" si="0"/>
        <v>SE</v>
      </c>
      <c r="D12" s="37"/>
      <c r="E12" s="22">
        <v>5</v>
      </c>
      <c r="F12" s="39"/>
      <c r="G12" s="45"/>
      <c r="H12" s="45"/>
      <c r="I12" s="45"/>
      <c r="J12" s="13"/>
      <c r="K12" s="13"/>
      <c r="L12" s="13"/>
      <c r="M12" s="45"/>
      <c r="N12" s="45"/>
      <c r="O12" s="45"/>
      <c r="P12" s="13"/>
      <c r="Q12" s="47"/>
      <c r="R12" s="47"/>
      <c r="S12" s="46"/>
      <c r="T12" s="46"/>
      <c r="U12" s="46"/>
      <c r="V12" s="47"/>
      <c r="W12" s="47"/>
      <c r="X12" s="47"/>
      <c r="Y12" s="46"/>
      <c r="Z12" s="46"/>
      <c r="AA12" s="46"/>
      <c r="AB12" s="47"/>
      <c r="AC12" s="47"/>
      <c r="AD12" s="47"/>
      <c r="AE12" s="46"/>
      <c r="AF12" s="46"/>
      <c r="AG12" s="46"/>
    </row>
    <row r="13" spans="1:33">
      <c r="A13" s="22">
        <v>227</v>
      </c>
      <c r="B13" s="31" t="str">
        <f t="shared" si="1"/>
        <v>Patel</v>
      </c>
      <c r="C13" s="31" t="str">
        <f t="shared" si="0"/>
        <v>SE</v>
      </c>
      <c r="D13" s="37"/>
      <c r="E13" s="22">
        <v>10</v>
      </c>
      <c r="F13" s="39"/>
      <c r="G13" s="45"/>
      <c r="H13" s="45"/>
      <c r="I13" s="45"/>
      <c r="J13" s="13"/>
      <c r="K13" s="13"/>
      <c r="L13" s="13"/>
      <c r="M13" s="45"/>
      <c r="N13" s="45"/>
      <c r="O13" s="45"/>
      <c r="P13" s="13"/>
      <c r="Q13" s="47"/>
      <c r="R13" s="47"/>
      <c r="S13" s="46"/>
      <c r="T13" s="46"/>
      <c r="U13" s="46"/>
      <c r="V13" s="47"/>
      <c r="W13" s="47"/>
      <c r="X13" s="47"/>
      <c r="Y13" s="46"/>
      <c r="Z13" s="46"/>
      <c r="AA13" s="46"/>
      <c r="AB13" s="47"/>
      <c r="AC13" s="47"/>
      <c r="AD13" s="47"/>
      <c r="AE13" s="46"/>
      <c r="AF13" s="46"/>
      <c r="AG13" s="46"/>
    </row>
    <row r="14" spans="1:33">
      <c r="A14" s="22">
        <v>221</v>
      </c>
      <c r="B14" s="31" t="str">
        <f t="shared" si="1"/>
        <v>Mikulecky</v>
      </c>
      <c r="C14" s="31" t="str">
        <f t="shared" si="0"/>
        <v>SE</v>
      </c>
      <c r="D14" s="37"/>
      <c r="E14" s="22">
        <v>2</v>
      </c>
      <c r="F14" s="39"/>
      <c r="G14" s="45"/>
      <c r="H14" s="45"/>
      <c r="I14" s="45"/>
      <c r="J14" s="13"/>
      <c r="K14" s="13"/>
      <c r="L14" s="13"/>
      <c r="M14" s="45"/>
      <c r="N14" s="45"/>
      <c r="O14" s="45"/>
      <c r="P14" s="13"/>
      <c r="Q14" s="47"/>
      <c r="R14" s="47"/>
      <c r="S14" s="46"/>
      <c r="T14" s="46"/>
      <c r="U14" s="46"/>
      <c r="V14" s="47"/>
      <c r="W14" s="47"/>
      <c r="X14" s="47"/>
      <c r="Y14" s="46"/>
      <c r="Z14" s="46"/>
      <c r="AA14" s="46"/>
      <c r="AB14" s="47"/>
      <c r="AC14" s="47"/>
      <c r="AD14" s="47"/>
      <c r="AE14" s="46"/>
      <c r="AF14" s="46"/>
      <c r="AG14" s="46"/>
    </row>
    <row r="15" spans="1:33">
      <c r="A15" s="22">
        <v>189</v>
      </c>
      <c r="B15" s="31" t="str">
        <f t="shared" si="1"/>
        <v>Bush</v>
      </c>
      <c r="C15" s="31" t="str">
        <f t="shared" si="0"/>
        <v>SE</v>
      </c>
      <c r="D15" s="37"/>
      <c r="E15" s="22">
        <v>5</v>
      </c>
      <c r="F15" s="39"/>
      <c r="G15" s="45"/>
      <c r="H15" s="45"/>
      <c r="I15" s="45"/>
      <c r="J15" s="13"/>
      <c r="K15" s="13"/>
      <c r="L15" s="13"/>
      <c r="M15" s="45"/>
      <c r="N15" s="45"/>
      <c r="O15" s="45"/>
      <c r="P15" s="13"/>
      <c r="Q15" s="47"/>
      <c r="R15" s="47"/>
      <c r="S15" s="46"/>
      <c r="T15" s="46"/>
      <c r="U15" s="46"/>
      <c r="V15" s="47"/>
      <c r="W15" s="47"/>
      <c r="X15" s="47"/>
      <c r="Y15" s="46"/>
      <c r="Z15" s="46"/>
      <c r="AA15" s="46"/>
      <c r="AB15" s="47"/>
      <c r="AC15" s="47"/>
      <c r="AD15" s="47"/>
      <c r="AE15" s="46"/>
      <c r="AF15" s="46"/>
      <c r="AG15" s="46"/>
    </row>
    <row r="16" spans="1:33">
      <c r="A16" s="22"/>
      <c r="B16" s="13" t="str">
        <f t="shared" si="1"/>
        <v/>
      </c>
      <c r="C16" s="13" t="str">
        <f t="shared" si="0"/>
        <v/>
      </c>
      <c r="D16" s="37"/>
      <c r="E16" s="37"/>
      <c r="F16" s="39"/>
      <c r="G16" s="45"/>
      <c r="H16" s="45"/>
      <c r="I16" s="45"/>
      <c r="J16" s="13"/>
      <c r="K16" s="13"/>
      <c r="L16" s="13"/>
      <c r="M16" s="45"/>
      <c r="N16" s="45"/>
      <c r="O16" s="45"/>
      <c r="P16" s="13"/>
      <c r="Q16" s="47"/>
      <c r="R16" s="47"/>
      <c r="S16" s="46"/>
      <c r="T16" s="46"/>
      <c r="U16" s="46"/>
      <c r="V16" s="47"/>
      <c r="W16" s="47"/>
      <c r="X16" s="47"/>
      <c r="Y16" s="46"/>
      <c r="Z16" s="46"/>
      <c r="AA16" s="46"/>
      <c r="AB16" s="47"/>
      <c r="AC16" s="47"/>
      <c r="AD16" s="47"/>
      <c r="AE16" s="46"/>
      <c r="AF16" s="46"/>
      <c r="AG16" s="46"/>
    </row>
    <row r="17" spans="1:33">
      <c r="A17" s="22"/>
      <c r="B17" s="13" t="str">
        <f t="shared" si="1"/>
        <v/>
      </c>
      <c r="C17" s="13" t="str">
        <f t="shared" si="0"/>
        <v/>
      </c>
      <c r="D17" s="37"/>
      <c r="E17" s="37"/>
      <c r="F17" s="39"/>
      <c r="G17" s="45"/>
      <c r="H17" s="45"/>
      <c r="I17" s="45"/>
      <c r="J17" s="13"/>
      <c r="K17" s="13"/>
      <c r="L17" s="13"/>
      <c r="M17" s="45"/>
      <c r="N17" s="45"/>
      <c r="O17" s="45"/>
      <c r="P17" s="13"/>
      <c r="Q17" s="47"/>
      <c r="R17" s="47"/>
      <c r="S17" s="46"/>
      <c r="T17" s="46"/>
      <c r="U17" s="46"/>
      <c r="V17" s="47"/>
      <c r="W17" s="47"/>
      <c r="X17" s="47"/>
      <c r="Y17" s="46"/>
      <c r="Z17" s="46"/>
      <c r="AA17" s="46"/>
      <c r="AB17" s="47"/>
      <c r="AC17" s="47"/>
      <c r="AD17" s="47"/>
      <c r="AE17" s="46"/>
      <c r="AF17" s="46"/>
      <c r="AG17" s="46"/>
    </row>
    <row r="18" spans="1:33">
      <c r="A18" s="37"/>
      <c r="B18" s="13" t="str">
        <f t="shared" si="1"/>
        <v/>
      </c>
      <c r="C18" s="13" t="str">
        <f t="shared" si="0"/>
        <v/>
      </c>
      <c r="D18" s="37"/>
      <c r="E18" s="37"/>
      <c r="F18" s="39"/>
      <c r="G18" s="45"/>
      <c r="H18" s="45"/>
      <c r="I18" s="45"/>
      <c r="J18" s="13"/>
      <c r="K18" s="13"/>
      <c r="L18" s="13"/>
      <c r="M18" s="45"/>
      <c r="N18" s="45"/>
      <c r="O18" s="45"/>
      <c r="P18" s="13"/>
      <c r="Q18" s="47"/>
      <c r="R18" s="47"/>
      <c r="S18" s="46"/>
      <c r="T18" s="46"/>
      <c r="U18" s="46"/>
      <c r="V18" s="47"/>
      <c r="W18" s="47"/>
      <c r="X18" s="47"/>
      <c r="Y18" s="46"/>
      <c r="Z18" s="46"/>
      <c r="AA18" s="46"/>
      <c r="AB18" s="47"/>
      <c r="AC18" s="47"/>
      <c r="AD18" s="47"/>
      <c r="AE18" s="46"/>
      <c r="AF18" s="46"/>
      <c r="AG18" s="46"/>
    </row>
    <row r="19" spans="1:33">
      <c r="A19" s="37"/>
      <c r="B19" s="13" t="str">
        <f t="shared" si="1"/>
        <v/>
      </c>
      <c r="C19" s="13" t="str">
        <f t="shared" si="0"/>
        <v/>
      </c>
      <c r="D19" s="37"/>
      <c r="E19" s="37"/>
      <c r="F19" s="39"/>
      <c r="G19" s="45"/>
      <c r="H19" s="45"/>
      <c r="I19" s="45"/>
      <c r="J19" s="13"/>
      <c r="K19" s="13"/>
      <c r="L19" s="13"/>
      <c r="M19" s="45"/>
      <c r="N19" s="45"/>
      <c r="O19" s="45"/>
      <c r="P19" s="13"/>
      <c r="Q19" s="47"/>
      <c r="R19" s="47"/>
      <c r="S19" s="46"/>
      <c r="T19" s="46"/>
      <c r="U19" s="46"/>
      <c r="V19" s="47"/>
      <c r="W19" s="47"/>
      <c r="X19" s="47"/>
      <c r="Y19" s="46"/>
      <c r="Z19" s="46"/>
      <c r="AA19" s="46"/>
      <c r="AB19" s="47"/>
      <c r="AC19" s="47"/>
      <c r="AD19" s="47"/>
      <c r="AE19" s="46"/>
      <c r="AF19" s="46"/>
      <c r="AG19" s="46"/>
    </row>
    <row r="20" spans="1:33">
      <c r="A20" s="37"/>
      <c r="B20" s="13" t="str">
        <f t="shared" si="1"/>
        <v/>
      </c>
      <c r="C20" s="13" t="str">
        <f t="shared" si="0"/>
        <v/>
      </c>
      <c r="D20" s="37"/>
      <c r="E20" s="37"/>
      <c r="F20" s="39"/>
      <c r="G20" s="45"/>
      <c r="H20" s="45"/>
      <c r="I20" s="45"/>
      <c r="J20" s="13"/>
      <c r="K20" s="13"/>
      <c r="L20" s="13"/>
      <c r="M20" s="45"/>
      <c r="N20" s="45"/>
      <c r="O20" s="45"/>
      <c r="P20" s="13"/>
      <c r="Q20" s="47"/>
      <c r="R20" s="47"/>
      <c r="S20" s="46"/>
      <c r="T20" s="46"/>
      <c r="U20" s="46"/>
      <c r="V20" s="47"/>
      <c r="W20" s="47"/>
      <c r="X20" s="47"/>
      <c r="Y20" s="46"/>
      <c r="Z20" s="46"/>
      <c r="AA20" s="46"/>
      <c r="AB20" s="47"/>
      <c r="AC20" s="47"/>
      <c r="AD20" s="47"/>
      <c r="AE20" s="46"/>
      <c r="AF20" s="46"/>
      <c r="AG20" s="46"/>
    </row>
    <row r="21" spans="1:33">
      <c r="A21" s="37"/>
      <c r="B21" s="13" t="str">
        <f t="shared" si="1"/>
        <v/>
      </c>
      <c r="C21" s="13" t="str">
        <f t="shared" si="0"/>
        <v/>
      </c>
      <c r="D21" s="37"/>
      <c r="E21" s="37"/>
      <c r="F21" s="39"/>
      <c r="G21" s="45"/>
      <c r="H21" s="45"/>
      <c r="I21" s="45"/>
      <c r="J21" s="13"/>
      <c r="K21" s="13"/>
      <c r="L21" s="13"/>
      <c r="M21" s="45"/>
      <c r="N21" s="45"/>
      <c r="O21" s="45"/>
      <c r="P21" s="13"/>
      <c r="Q21" s="47"/>
      <c r="R21" s="47"/>
      <c r="S21" s="46"/>
      <c r="T21" s="46"/>
      <c r="U21" s="46"/>
      <c r="V21" s="47"/>
      <c r="W21" s="47"/>
      <c r="X21" s="47"/>
      <c r="Y21" s="46"/>
      <c r="Z21" s="46"/>
      <c r="AA21" s="46"/>
      <c r="AB21" s="47"/>
      <c r="AC21" s="47"/>
      <c r="AD21" s="47"/>
      <c r="AE21" s="46"/>
      <c r="AF21" s="46"/>
      <c r="AG21" s="46"/>
    </row>
    <row r="22" spans="1:33">
      <c r="A22" s="37"/>
      <c r="B22" s="13" t="str">
        <f t="shared" si="1"/>
        <v/>
      </c>
      <c r="C22" s="13" t="str">
        <f t="shared" si="0"/>
        <v/>
      </c>
      <c r="D22" s="37"/>
      <c r="E22" s="37"/>
      <c r="F22" s="39"/>
      <c r="G22" s="45"/>
      <c r="H22" s="45"/>
      <c r="I22" s="45"/>
      <c r="J22" s="13"/>
      <c r="K22" s="13"/>
      <c r="L22" s="13"/>
      <c r="M22" s="45"/>
      <c r="N22" s="45"/>
      <c r="O22" s="45"/>
      <c r="P22" s="13"/>
      <c r="Q22" s="47"/>
      <c r="R22" s="47"/>
      <c r="S22" s="46"/>
      <c r="T22" s="46"/>
      <c r="U22" s="46"/>
      <c r="V22" s="47"/>
      <c r="W22" s="47"/>
      <c r="X22" s="47"/>
      <c r="Y22" s="46"/>
      <c r="Z22" s="46"/>
      <c r="AA22" s="46"/>
      <c r="AB22" s="47"/>
      <c r="AC22" s="47"/>
      <c r="AD22" s="47"/>
      <c r="AE22" s="46"/>
      <c r="AF22" s="46"/>
      <c r="AG22" s="46"/>
    </row>
    <row r="23" spans="1:33">
      <c r="A23" s="37"/>
      <c r="B23" s="13" t="str">
        <f t="shared" si="1"/>
        <v/>
      </c>
      <c r="C23" s="13" t="str">
        <f t="shared" si="0"/>
        <v/>
      </c>
      <c r="D23" s="37"/>
      <c r="E23" s="37"/>
      <c r="F23" s="39"/>
      <c r="G23" s="45"/>
      <c r="H23" s="45"/>
      <c r="I23" s="45"/>
      <c r="J23" s="13"/>
      <c r="K23" s="13"/>
      <c r="L23" s="13"/>
      <c r="M23" s="45"/>
      <c r="N23" s="45"/>
      <c r="O23" s="45"/>
      <c r="P23" s="13"/>
      <c r="Q23" s="47"/>
      <c r="R23" s="47"/>
      <c r="S23" s="46"/>
      <c r="T23" s="46"/>
      <c r="U23" s="46"/>
      <c r="V23" s="47"/>
      <c r="W23" s="47"/>
      <c r="X23" s="47"/>
      <c r="Y23" s="46"/>
      <c r="Z23" s="46"/>
      <c r="AA23" s="46"/>
      <c r="AB23" s="47"/>
      <c r="AC23" s="47"/>
      <c r="AD23" s="47"/>
      <c r="AE23" s="46"/>
      <c r="AF23" s="46"/>
      <c r="AG23" s="46"/>
    </row>
    <row r="24" spans="1:33">
      <c r="A24" s="37"/>
      <c r="B24" s="13" t="str">
        <f t="shared" si="1"/>
        <v/>
      </c>
      <c r="C24" s="13" t="str">
        <f t="shared" si="0"/>
        <v/>
      </c>
      <c r="D24" s="37"/>
      <c r="E24" s="37"/>
      <c r="F24" s="39"/>
      <c r="G24" s="45"/>
      <c r="H24" s="45"/>
      <c r="I24" s="45"/>
      <c r="J24" s="13"/>
      <c r="K24" s="13"/>
      <c r="L24" s="13"/>
      <c r="M24" s="45"/>
      <c r="N24" s="45"/>
      <c r="O24" s="45"/>
      <c r="P24" s="13"/>
      <c r="Q24" s="47"/>
      <c r="R24" s="47"/>
      <c r="S24" s="46"/>
      <c r="T24" s="46"/>
      <c r="U24" s="46"/>
      <c r="V24" s="47"/>
      <c r="W24" s="47"/>
      <c r="X24" s="47"/>
      <c r="Y24" s="46"/>
      <c r="Z24" s="46"/>
      <c r="AA24" s="46"/>
      <c r="AB24" s="47"/>
      <c r="AC24" s="47"/>
      <c r="AD24" s="47"/>
      <c r="AE24" s="46"/>
      <c r="AF24" s="46"/>
      <c r="AG24" s="46"/>
    </row>
    <row r="25" spans="1:33">
      <c r="A25" s="37"/>
      <c r="B25" s="13" t="str">
        <f t="shared" si="1"/>
        <v/>
      </c>
      <c r="C25" s="13" t="str">
        <f t="shared" si="0"/>
        <v/>
      </c>
      <c r="D25" s="37"/>
      <c r="E25" s="37"/>
      <c r="F25" s="39"/>
      <c r="G25" s="45"/>
      <c r="H25" s="45"/>
      <c r="I25" s="45"/>
      <c r="J25" s="13"/>
      <c r="K25" s="13"/>
      <c r="L25" s="13"/>
      <c r="M25" s="45"/>
      <c r="N25" s="45"/>
      <c r="O25" s="45"/>
      <c r="P25" s="13"/>
      <c r="Q25" s="47"/>
      <c r="R25" s="47"/>
      <c r="S25" s="46"/>
      <c r="T25" s="46"/>
      <c r="U25" s="46"/>
      <c r="V25" s="47"/>
      <c r="W25" s="47"/>
      <c r="X25" s="47"/>
      <c r="Y25" s="46"/>
      <c r="Z25" s="46"/>
      <c r="AA25" s="46"/>
      <c r="AB25" s="47"/>
      <c r="AC25" s="47"/>
      <c r="AD25" s="47"/>
      <c r="AE25" s="46"/>
      <c r="AF25" s="46"/>
      <c r="AG25" s="46"/>
    </row>
    <row r="26" spans="1:33">
      <c r="A26" s="37"/>
      <c r="B26" s="13" t="str">
        <f t="shared" si="1"/>
        <v/>
      </c>
      <c r="C26" s="13" t="str">
        <f t="shared" si="0"/>
        <v/>
      </c>
      <c r="D26" s="37"/>
      <c r="E26" s="37"/>
      <c r="F26" s="39"/>
      <c r="G26" s="45"/>
      <c r="H26" s="45"/>
      <c r="I26" s="45"/>
      <c r="J26" s="13"/>
      <c r="K26" s="13"/>
      <c r="L26" s="13"/>
      <c r="M26" s="45"/>
      <c r="N26" s="45"/>
      <c r="O26" s="45"/>
      <c r="P26" s="13"/>
      <c r="Q26" s="47"/>
      <c r="R26" s="47"/>
      <c r="S26" s="46"/>
      <c r="T26" s="46"/>
      <c r="U26" s="46"/>
      <c r="V26" s="47"/>
      <c r="W26" s="47"/>
      <c r="X26" s="47"/>
      <c r="Y26" s="46"/>
      <c r="Z26" s="46"/>
      <c r="AA26" s="46"/>
      <c r="AB26" s="47"/>
      <c r="AC26" s="47"/>
      <c r="AD26" s="47"/>
      <c r="AE26" s="46"/>
      <c r="AF26" s="46"/>
      <c r="AG26" s="46"/>
    </row>
    <row r="27" spans="1:33">
      <c r="A27" s="37"/>
      <c r="B27" s="13" t="str">
        <f t="shared" si="1"/>
        <v/>
      </c>
      <c r="C27" s="13" t="str">
        <f t="shared" si="0"/>
        <v/>
      </c>
      <c r="D27" s="37"/>
      <c r="E27" s="37"/>
      <c r="F27" s="39"/>
      <c r="G27" s="45"/>
      <c r="H27" s="45"/>
      <c r="I27" s="45"/>
      <c r="J27" s="13"/>
      <c r="K27" s="13"/>
      <c r="L27" s="13"/>
      <c r="M27" s="45"/>
      <c r="N27" s="45"/>
      <c r="O27" s="45"/>
      <c r="P27" s="13"/>
      <c r="Q27" s="47"/>
      <c r="R27" s="47"/>
      <c r="S27" s="46"/>
      <c r="T27" s="46"/>
      <c r="U27" s="46"/>
      <c r="V27" s="47"/>
      <c r="W27" s="47"/>
      <c r="X27" s="47"/>
      <c r="Y27" s="46"/>
      <c r="Z27" s="46"/>
      <c r="AA27" s="46"/>
      <c r="AB27" s="47"/>
      <c r="AC27" s="47"/>
      <c r="AD27" s="47"/>
      <c r="AE27" s="46"/>
      <c r="AF27" s="46"/>
      <c r="AG27" s="46"/>
    </row>
    <row r="28" spans="1:33">
      <c r="A28" s="37"/>
      <c r="B28" s="13" t="str">
        <f t="shared" si="1"/>
        <v/>
      </c>
      <c r="C28" s="13" t="str">
        <f t="shared" si="0"/>
        <v/>
      </c>
      <c r="D28" s="37"/>
      <c r="E28" s="37"/>
      <c r="F28" s="39"/>
      <c r="G28" s="45"/>
      <c r="H28" s="45"/>
      <c r="I28" s="45"/>
      <c r="J28" s="13"/>
      <c r="K28" s="13"/>
      <c r="L28" s="13"/>
      <c r="M28" s="45"/>
      <c r="N28" s="45"/>
      <c r="O28" s="45"/>
      <c r="P28" s="13"/>
      <c r="Q28" s="47"/>
      <c r="R28" s="47"/>
      <c r="S28" s="46"/>
      <c r="T28" s="46"/>
      <c r="U28" s="46"/>
      <c r="V28" s="47"/>
      <c r="W28" s="47"/>
      <c r="X28" s="47"/>
      <c r="Y28" s="46"/>
      <c r="Z28" s="46"/>
      <c r="AA28" s="46"/>
      <c r="AB28" s="47"/>
      <c r="AC28" s="47"/>
      <c r="AD28" s="47"/>
      <c r="AE28" s="46"/>
      <c r="AF28" s="46"/>
      <c r="AG28" s="46"/>
    </row>
    <row r="29" spans="1:33">
      <c r="A29" s="37"/>
      <c r="B29" s="13" t="str">
        <f t="shared" si="1"/>
        <v/>
      </c>
      <c r="C29" s="13" t="str">
        <f t="shared" si="0"/>
        <v/>
      </c>
      <c r="D29" s="37"/>
      <c r="E29" s="37"/>
      <c r="F29" s="39"/>
      <c r="G29" s="45"/>
      <c r="H29" s="45"/>
      <c r="I29" s="45"/>
      <c r="J29" s="13"/>
      <c r="K29" s="13"/>
      <c r="L29" s="13"/>
      <c r="M29" s="45"/>
      <c r="N29" s="45"/>
      <c r="O29" s="45"/>
      <c r="P29" s="13"/>
      <c r="Q29" s="47"/>
      <c r="R29" s="47"/>
      <c r="S29" s="46"/>
      <c r="T29" s="46"/>
      <c r="U29" s="46"/>
      <c r="V29" s="47"/>
      <c r="W29" s="47"/>
      <c r="X29" s="47"/>
      <c r="Y29" s="46"/>
      <c r="Z29" s="46"/>
      <c r="AA29" s="46"/>
      <c r="AB29" s="47"/>
      <c r="AC29" s="47"/>
      <c r="AD29" s="47"/>
      <c r="AE29" s="46"/>
      <c r="AF29" s="46"/>
      <c r="AG29" s="46"/>
    </row>
    <row r="30" spans="1:33">
      <c r="A30" s="37"/>
      <c r="B30" s="13" t="str">
        <f t="shared" si="1"/>
        <v/>
      </c>
      <c r="C30" s="13" t="str">
        <f t="shared" si="0"/>
        <v/>
      </c>
      <c r="D30" s="37"/>
      <c r="E30" s="37"/>
      <c r="F30" s="39"/>
      <c r="G30" s="45"/>
      <c r="H30" s="45"/>
      <c r="I30" s="45"/>
      <c r="J30" s="13"/>
      <c r="K30" s="13"/>
      <c r="L30" s="13"/>
      <c r="M30" s="45"/>
      <c r="N30" s="45"/>
      <c r="O30" s="45"/>
      <c r="P30" s="13"/>
      <c r="Q30" s="47"/>
      <c r="R30" s="47"/>
      <c r="S30" s="46"/>
      <c r="T30" s="46"/>
      <c r="U30" s="46"/>
      <c r="V30" s="47"/>
      <c r="W30" s="47"/>
      <c r="X30" s="47"/>
      <c r="Y30" s="46"/>
      <c r="Z30" s="46"/>
      <c r="AA30" s="46"/>
      <c r="AB30" s="47"/>
      <c r="AC30" s="47"/>
      <c r="AD30" s="47"/>
      <c r="AE30" s="46"/>
      <c r="AF30" s="46"/>
      <c r="AG30" s="46"/>
    </row>
    <row r="31" spans="1:33">
      <c r="A31" s="37"/>
      <c r="B31" s="13" t="str">
        <f t="shared" si="1"/>
        <v/>
      </c>
      <c r="C31" s="13" t="str">
        <f t="shared" si="0"/>
        <v/>
      </c>
      <c r="D31" s="37"/>
      <c r="E31" s="37"/>
      <c r="F31" s="39"/>
      <c r="G31" s="45"/>
      <c r="H31" s="45"/>
      <c r="I31" s="45"/>
      <c r="J31" s="13"/>
      <c r="K31" s="13"/>
      <c r="L31" s="13"/>
      <c r="M31" s="45"/>
      <c r="N31" s="45"/>
      <c r="O31" s="45"/>
      <c r="P31" s="13"/>
      <c r="Q31" s="47"/>
      <c r="R31" s="47"/>
      <c r="S31" s="46"/>
      <c r="T31" s="46"/>
      <c r="U31" s="46"/>
      <c r="V31" s="47"/>
      <c r="W31" s="47"/>
      <c r="X31" s="47"/>
      <c r="Y31" s="46"/>
      <c r="Z31" s="46"/>
      <c r="AA31" s="46"/>
      <c r="AB31" s="47"/>
      <c r="AC31" s="47"/>
      <c r="AD31" s="47"/>
      <c r="AE31" s="46"/>
      <c r="AF31" s="46"/>
      <c r="AG31" s="46"/>
    </row>
    <row r="32" spans="1:33">
      <c r="A32" s="37"/>
      <c r="B32" s="13" t="str">
        <f t="shared" si="1"/>
        <v/>
      </c>
      <c r="C32" s="13" t="str">
        <f t="shared" si="0"/>
        <v/>
      </c>
      <c r="D32" s="37"/>
      <c r="E32" s="37"/>
      <c r="F32" s="39"/>
      <c r="G32" s="45"/>
      <c r="H32" s="45"/>
      <c r="I32" s="45"/>
      <c r="J32" s="13"/>
      <c r="K32" s="13"/>
      <c r="L32" s="13"/>
      <c r="M32" s="45"/>
      <c r="N32" s="45"/>
      <c r="O32" s="45"/>
      <c r="P32" s="13"/>
      <c r="Q32" s="47"/>
      <c r="R32" s="47"/>
      <c r="S32" s="46"/>
      <c r="T32" s="46"/>
      <c r="U32" s="46"/>
      <c r="V32" s="47"/>
      <c r="W32" s="47"/>
      <c r="X32" s="47"/>
      <c r="Y32" s="46"/>
      <c r="Z32" s="46"/>
      <c r="AA32" s="46"/>
      <c r="AB32" s="47"/>
      <c r="AC32" s="47"/>
      <c r="AD32" s="47"/>
      <c r="AE32" s="46"/>
      <c r="AF32" s="46"/>
      <c r="AG32" s="46"/>
    </row>
    <row r="33" spans="1:33">
      <c r="A33" s="37"/>
      <c r="B33" s="13" t="str">
        <f t="shared" si="1"/>
        <v/>
      </c>
      <c r="C33" s="13" t="str">
        <f t="shared" si="0"/>
        <v/>
      </c>
      <c r="D33" s="37"/>
      <c r="E33" s="37"/>
      <c r="F33" s="39"/>
      <c r="G33" s="45"/>
      <c r="H33" s="45"/>
      <c r="I33" s="45"/>
      <c r="J33" s="13"/>
      <c r="K33" s="13"/>
      <c r="L33" s="13"/>
      <c r="M33" s="45"/>
      <c r="N33" s="45"/>
      <c r="O33" s="45"/>
      <c r="P33" s="13"/>
      <c r="Q33" s="47"/>
      <c r="R33" s="47"/>
      <c r="S33" s="46"/>
      <c r="T33" s="46"/>
      <c r="U33" s="46"/>
      <c r="V33" s="47"/>
      <c r="W33" s="47"/>
      <c r="X33" s="47"/>
      <c r="Y33" s="46"/>
      <c r="Z33" s="46"/>
      <c r="AA33" s="46"/>
      <c r="AB33" s="47"/>
      <c r="AC33" s="47"/>
      <c r="AD33" s="47"/>
      <c r="AE33" s="46"/>
      <c r="AF33" s="46"/>
      <c r="AG33" s="46"/>
    </row>
    <row r="34" spans="1:33">
      <c r="A34" s="5"/>
      <c r="B34" s="2" t="s">
        <v>5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</row>
    <row r="35" spans="1:33">
      <c r="A35" s="5"/>
      <c r="B35" s="12" t="s">
        <v>14</v>
      </c>
      <c r="C35" s="14">
        <v>8</v>
      </c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1:33">
      <c r="A36" s="5"/>
      <c r="B36" s="25" t="s">
        <v>9</v>
      </c>
      <c r="C36" s="14">
        <v>0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33">
      <c r="A37" s="5"/>
      <c r="B37" s="12" t="s">
        <v>15</v>
      </c>
      <c r="C37" s="14">
        <v>3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33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</sheetData>
  <mergeCells count="9">
    <mergeCell ref="AE1:AG1"/>
    <mergeCell ref="M1:O1"/>
    <mergeCell ref="J1:L1"/>
    <mergeCell ref="G1:I1"/>
    <mergeCell ref="P1:R1"/>
    <mergeCell ref="S1:U1"/>
    <mergeCell ref="V1:X1"/>
    <mergeCell ref="Y1:AA1"/>
    <mergeCell ref="AB1:AD1"/>
  </mergeCells>
  <dataValidations count="5">
    <dataValidation type="list" showInputMessage="1" showErrorMessage="1" prompt=" - " sqref="G3:AG33 H2:AG2">
      <formula1>"X,0,P"</formula1>
    </dataValidation>
    <dataValidation type="list" showInputMessage="1" showErrorMessage="1" prompt=" - " sqref="G1">
      <formula1>""""",3'10"",3'11"",4',4'1"",4'2"",4'3"",4'4"",4'5"",4'6"",4'7"",4'8"",4'9"",4'10"",4'11"",5',5'1"",5'2"",5'3"",5'4"",5'5"",5'6"",5'7"""</formula1>
    </dataValidation>
    <dataValidation type="list" showInputMessage="1" showErrorMessage="1" prompt=" - " sqref="AH2:AM33">
      <formula1>"X,0.0,P,"""""</formula1>
    </dataValidation>
    <dataValidation type="list" showInputMessage="1" showErrorMessage="1" prompt=" - " sqref="J1 AB1 S1 Y1 P1 M1 V1 AH1:AM1 AE1">
      <formula1>""",3'10"",3'11"",4',4'1"",4'2"",4'3"",4'4"",4'5"",4'6"",4'7"",4'8"",4'9"",4'10"",4'11"",5',5'1"",5'2"",5'3"",5'4"",5'5"",5'6"",5'7"""</formula1>
    </dataValidation>
    <dataValidation type="list" showInputMessage="1" showErrorMessage="1" prompt=" - " sqref="G2">
      <formula1>"X,0,P"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9"/>
  <sheetViews>
    <sheetView workbookViewId="0"/>
  </sheetViews>
  <sheetFormatPr baseColWidth="10" defaultColWidth="17.33203125" defaultRowHeight="15" customHeight="1" x14ac:dyDescent="0"/>
  <cols>
    <col min="1" max="1" width="7.33203125" customWidth="1"/>
    <col min="2" max="2" width="21.1640625" customWidth="1"/>
    <col min="3" max="4" width="8.33203125" customWidth="1"/>
    <col min="5" max="5" width="6.83203125" customWidth="1"/>
    <col min="6" max="6" width="8.33203125" customWidth="1"/>
    <col min="7" max="15" width="4.6640625" customWidth="1"/>
    <col min="16" max="23" width="5.1640625" customWidth="1"/>
    <col min="24" max="32" width="5" customWidth="1"/>
    <col min="33" max="33" width="5.5" customWidth="1"/>
    <col min="34" max="36" width="5.33203125" customWidth="1"/>
    <col min="37" max="38" width="6" customWidth="1"/>
    <col min="39" max="39" width="12.83203125" customWidth="1"/>
  </cols>
  <sheetData>
    <row r="1" spans="1:36">
      <c r="A1" s="37" t="s">
        <v>22</v>
      </c>
      <c r="B1" s="37" t="s">
        <v>25</v>
      </c>
      <c r="C1" s="37" t="s">
        <v>26</v>
      </c>
      <c r="D1" s="37" t="s">
        <v>37</v>
      </c>
      <c r="E1" s="37" t="s">
        <v>32</v>
      </c>
      <c r="F1" s="39" t="s">
        <v>31</v>
      </c>
      <c r="G1" s="107"/>
      <c r="H1" s="96"/>
      <c r="I1" s="96"/>
      <c r="J1" s="107"/>
      <c r="K1" s="96"/>
      <c r="L1" s="96"/>
      <c r="M1" s="107"/>
      <c r="N1" s="96"/>
      <c r="O1" s="96"/>
      <c r="P1" s="101"/>
      <c r="Q1" s="96"/>
      <c r="R1" s="96"/>
      <c r="S1" s="105"/>
      <c r="T1" s="96"/>
      <c r="U1" s="96"/>
      <c r="V1" s="105"/>
      <c r="W1" s="96"/>
      <c r="X1" s="96"/>
      <c r="Y1" s="105"/>
      <c r="Z1" s="96"/>
      <c r="AA1" s="96"/>
      <c r="AB1" s="105"/>
      <c r="AC1" s="96"/>
      <c r="AD1" s="96"/>
      <c r="AE1" s="105"/>
      <c r="AF1" s="96"/>
      <c r="AG1" s="96"/>
      <c r="AH1" s="105"/>
      <c r="AI1" s="96"/>
      <c r="AJ1" s="96"/>
    </row>
    <row r="2" spans="1:36">
      <c r="A2" s="37" t="s">
        <v>17</v>
      </c>
      <c r="B2" s="14" t="s">
        <v>268</v>
      </c>
      <c r="C2" s="14" t="s">
        <v>269</v>
      </c>
      <c r="D2" s="37"/>
      <c r="E2" s="65">
        <v>42222</v>
      </c>
      <c r="F2" s="39"/>
      <c r="G2" s="66"/>
      <c r="H2" s="67"/>
      <c r="I2" s="68"/>
      <c r="J2" s="70"/>
      <c r="K2" s="13"/>
      <c r="L2" s="74"/>
      <c r="M2" s="66"/>
      <c r="N2" s="67"/>
      <c r="O2" s="75"/>
      <c r="P2" s="13"/>
      <c r="Q2" s="47"/>
      <c r="R2" s="47"/>
      <c r="S2" s="46"/>
      <c r="T2" s="46"/>
      <c r="U2" s="46"/>
      <c r="V2" s="47"/>
      <c r="W2" s="47"/>
      <c r="X2" s="47"/>
      <c r="Y2" s="46"/>
      <c r="Z2" s="46"/>
      <c r="AA2" s="46"/>
      <c r="AB2" s="47"/>
      <c r="AC2" s="47"/>
      <c r="AD2" s="47"/>
      <c r="AE2" s="46"/>
      <c r="AF2" s="46"/>
      <c r="AG2" s="46"/>
      <c r="AH2" s="47"/>
      <c r="AI2" s="47"/>
      <c r="AJ2" s="47"/>
    </row>
    <row r="3" spans="1:36">
      <c r="A3" s="37"/>
      <c r="B3" s="13" t="str">
        <f t="shared" ref="B3:B33" si="0">IF(ISNA(VLOOKUP(A3,athlete,2,FALSE)),"",VLOOKUP(A3,athlete,2,FALSE))</f>
        <v/>
      </c>
      <c r="C3" s="13" t="str">
        <f t="shared" ref="C3:C33" si="1">IF(ISNA(VLOOKUP(A3,athlete,4,FALSE)),"",VLOOKUP(A3,athlete,4,FALSE))</f>
        <v/>
      </c>
      <c r="D3" s="37"/>
      <c r="E3" s="37"/>
      <c r="F3" s="39"/>
      <c r="G3" s="66"/>
      <c r="H3" s="67"/>
      <c r="I3" s="68"/>
      <c r="J3" s="70"/>
      <c r="K3" s="13"/>
      <c r="L3" s="74"/>
      <c r="M3" s="66"/>
      <c r="N3" s="67"/>
      <c r="O3" s="75"/>
      <c r="P3" s="13"/>
      <c r="Q3" s="47"/>
      <c r="R3" s="47"/>
      <c r="S3" s="46"/>
      <c r="T3" s="46"/>
      <c r="U3" s="46"/>
      <c r="V3" s="47"/>
      <c r="W3" s="47"/>
      <c r="X3" s="47"/>
      <c r="Y3" s="46"/>
      <c r="Z3" s="46"/>
      <c r="AA3" s="46"/>
      <c r="AB3" s="47"/>
      <c r="AC3" s="47"/>
      <c r="AD3" s="47"/>
      <c r="AE3" s="46"/>
      <c r="AF3" s="46"/>
      <c r="AG3" s="46"/>
      <c r="AH3" s="47"/>
      <c r="AI3" s="47"/>
      <c r="AJ3" s="47"/>
    </row>
    <row r="4" spans="1:36">
      <c r="A4" s="37"/>
      <c r="B4" s="13" t="str">
        <f t="shared" si="0"/>
        <v/>
      </c>
      <c r="C4" s="13" t="str">
        <f t="shared" si="1"/>
        <v/>
      </c>
      <c r="D4" s="37"/>
      <c r="E4" s="37"/>
      <c r="F4" s="39"/>
      <c r="G4" s="66"/>
      <c r="H4" s="67"/>
      <c r="I4" s="68"/>
      <c r="J4" s="70"/>
      <c r="K4" s="13"/>
      <c r="L4" s="74"/>
      <c r="M4" s="66"/>
      <c r="N4" s="67"/>
      <c r="O4" s="75"/>
      <c r="P4" s="13"/>
      <c r="Q4" s="47"/>
      <c r="R4" s="47"/>
      <c r="S4" s="46"/>
      <c r="T4" s="46"/>
      <c r="U4" s="46"/>
      <c r="V4" s="47"/>
      <c r="W4" s="47"/>
      <c r="X4" s="47"/>
      <c r="Y4" s="46"/>
      <c r="Z4" s="46"/>
      <c r="AA4" s="46"/>
      <c r="AB4" s="47"/>
      <c r="AC4" s="47"/>
      <c r="AD4" s="47"/>
      <c r="AE4" s="46"/>
      <c r="AF4" s="46"/>
      <c r="AG4" s="46"/>
      <c r="AH4" s="47"/>
      <c r="AI4" s="47"/>
      <c r="AJ4" s="47"/>
    </row>
    <row r="5" spans="1:36">
      <c r="A5" s="37"/>
      <c r="B5" s="13" t="str">
        <f t="shared" si="0"/>
        <v/>
      </c>
      <c r="C5" s="13" t="str">
        <f t="shared" si="1"/>
        <v/>
      </c>
      <c r="D5" s="37"/>
      <c r="E5" s="37"/>
      <c r="F5" s="39"/>
      <c r="G5" s="66"/>
      <c r="H5" s="67"/>
      <c r="I5" s="68"/>
      <c r="J5" s="70"/>
      <c r="K5" s="13"/>
      <c r="L5" s="74"/>
      <c r="M5" s="66"/>
      <c r="N5" s="67"/>
      <c r="O5" s="75"/>
      <c r="P5" s="13"/>
      <c r="Q5" s="47"/>
      <c r="R5" s="47"/>
      <c r="S5" s="46"/>
      <c r="T5" s="46"/>
      <c r="U5" s="46"/>
      <c r="V5" s="47"/>
      <c r="W5" s="47"/>
      <c r="X5" s="47"/>
      <c r="Y5" s="46"/>
      <c r="Z5" s="46"/>
      <c r="AA5" s="46"/>
      <c r="AB5" s="47"/>
      <c r="AC5" s="47"/>
      <c r="AD5" s="47"/>
      <c r="AE5" s="46"/>
      <c r="AF5" s="46"/>
      <c r="AG5" s="46"/>
      <c r="AH5" s="47"/>
      <c r="AI5" s="47"/>
      <c r="AJ5" s="47"/>
    </row>
    <row r="6" spans="1:36">
      <c r="A6" s="37"/>
      <c r="B6" s="13" t="str">
        <f t="shared" si="0"/>
        <v/>
      </c>
      <c r="C6" s="13" t="str">
        <f t="shared" si="1"/>
        <v/>
      </c>
      <c r="D6" s="37"/>
      <c r="E6" s="37"/>
      <c r="F6" s="39"/>
      <c r="G6" s="66"/>
      <c r="H6" s="67"/>
      <c r="I6" s="68"/>
      <c r="J6" s="70"/>
      <c r="K6" s="13"/>
      <c r="L6" s="74"/>
      <c r="M6" s="66"/>
      <c r="N6" s="67"/>
      <c r="O6" s="75"/>
      <c r="P6" s="13"/>
      <c r="Q6" s="47"/>
      <c r="R6" s="47"/>
      <c r="S6" s="46"/>
      <c r="T6" s="46"/>
      <c r="U6" s="46"/>
      <c r="V6" s="47"/>
      <c r="W6" s="47"/>
      <c r="X6" s="47"/>
      <c r="Y6" s="46"/>
      <c r="Z6" s="46"/>
      <c r="AA6" s="46"/>
      <c r="AB6" s="47"/>
      <c r="AC6" s="47"/>
      <c r="AD6" s="47"/>
      <c r="AE6" s="46"/>
      <c r="AF6" s="46"/>
      <c r="AG6" s="46"/>
      <c r="AH6" s="47"/>
      <c r="AI6" s="47"/>
      <c r="AJ6" s="47"/>
    </row>
    <row r="7" spans="1:36">
      <c r="A7" s="37"/>
      <c r="B7" s="13" t="str">
        <f t="shared" si="0"/>
        <v/>
      </c>
      <c r="C7" s="13" t="str">
        <f t="shared" si="1"/>
        <v/>
      </c>
      <c r="D7" s="37"/>
      <c r="E7" s="37"/>
      <c r="F7" s="39"/>
      <c r="G7" s="66"/>
      <c r="H7" s="67"/>
      <c r="I7" s="68"/>
      <c r="J7" s="70"/>
      <c r="K7" s="13"/>
      <c r="L7" s="74"/>
      <c r="M7" s="66"/>
      <c r="N7" s="67"/>
      <c r="O7" s="75"/>
      <c r="P7" s="13"/>
      <c r="Q7" s="47"/>
      <c r="R7" s="47"/>
      <c r="S7" s="46"/>
      <c r="T7" s="46"/>
      <c r="U7" s="46"/>
      <c r="V7" s="47"/>
      <c r="W7" s="47"/>
      <c r="X7" s="47"/>
      <c r="Y7" s="46"/>
      <c r="Z7" s="46"/>
      <c r="AA7" s="46"/>
      <c r="AB7" s="47"/>
      <c r="AC7" s="47"/>
      <c r="AD7" s="47"/>
      <c r="AE7" s="46"/>
      <c r="AF7" s="46"/>
      <c r="AG7" s="46"/>
      <c r="AH7" s="47"/>
      <c r="AI7" s="47"/>
      <c r="AJ7" s="47"/>
    </row>
    <row r="8" spans="1:36">
      <c r="A8" s="37"/>
      <c r="B8" s="13" t="str">
        <f t="shared" si="0"/>
        <v/>
      </c>
      <c r="C8" s="13" t="str">
        <f t="shared" si="1"/>
        <v/>
      </c>
      <c r="D8" s="37"/>
      <c r="E8" s="37"/>
      <c r="F8" s="39"/>
      <c r="G8" s="66"/>
      <c r="H8" s="67"/>
      <c r="I8" s="68"/>
      <c r="J8" s="70"/>
      <c r="K8" s="13"/>
      <c r="L8" s="74"/>
      <c r="M8" s="66"/>
      <c r="N8" s="67"/>
      <c r="O8" s="75"/>
      <c r="P8" s="13"/>
      <c r="Q8" s="47"/>
      <c r="R8" s="47"/>
      <c r="S8" s="46"/>
      <c r="T8" s="46"/>
      <c r="U8" s="46"/>
      <c r="V8" s="47"/>
      <c r="W8" s="47"/>
      <c r="X8" s="47"/>
      <c r="Y8" s="46"/>
      <c r="Z8" s="46"/>
      <c r="AA8" s="46"/>
      <c r="AB8" s="47"/>
      <c r="AC8" s="47"/>
      <c r="AD8" s="47"/>
      <c r="AE8" s="46"/>
      <c r="AF8" s="46"/>
      <c r="AG8" s="46"/>
      <c r="AH8" s="47"/>
      <c r="AI8" s="47"/>
      <c r="AJ8" s="47"/>
    </row>
    <row r="9" spans="1:36">
      <c r="A9" s="37"/>
      <c r="B9" s="13" t="str">
        <f t="shared" si="0"/>
        <v/>
      </c>
      <c r="C9" s="13" t="str">
        <f t="shared" si="1"/>
        <v/>
      </c>
      <c r="D9" s="37"/>
      <c r="E9" s="37"/>
      <c r="F9" s="39"/>
      <c r="G9" s="66"/>
      <c r="H9" s="67"/>
      <c r="I9" s="68"/>
      <c r="J9" s="70"/>
      <c r="K9" s="13"/>
      <c r="L9" s="74"/>
      <c r="M9" s="66"/>
      <c r="N9" s="67"/>
      <c r="O9" s="75"/>
      <c r="P9" s="13"/>
      <c r="Q9" s="47"/>
      <c r="R9" s="47"/>
      <c r="S9" s="46"/>
      <c r="T9" s="46"/>
      <c r="U9" s="46"/>
      <c r="V9" s="47"/>
      <c r="W9" s="47"/>
      <c r="X9" s="47"/>
      <c r="Y9" s="46"/>
      <c r="Z9" s="46"/>
      <c r="AA9" s="46"/>
      <c r="AB9" s="47"/>
      <c r="AC9" s="47"/>
      <c r="AD9" s="47"/>
      <c r="AE9" s="46"/>
      <c r="AF9" s="46"/>
      <c r="AG9" s="46"/>
      <c r="AH9" s="47"/>
      <c r="AI9" s="47"/>
      <c r="AJ9" s="47"/>
    </row>
    <row r="10" spans="1:36">
      <c r="A10" s="37"/>
      <c r="B10" s="13" t="str">
        <f t="shared" si="0"/>
        <v/>
      </c>
      <c r="C10" s="13" t="str">
        <f t="shared" si="1"/>
        <v/>
      </c>
      <c r="D10" s="37"/>
      <c r="E10" s="37"/>
      <c r="F10" s="39"/>
      <c r="G10" s="66"/>
      <c r="H10" s="67"/>
      <c r="I10" s="68"/>
      <c r="J10" s="70"/>
      <c r="K10" s="13"/>
      <c r="L10" s="74"/>
      <c r="M10" s="66"/>
      <c r="N10" s="67"/>
      <c r="O10" s="75"/>
      <c r="P10" s="13"/>
      <c r="Q10" s="47"/>
      <c r="R10" s="47"/>
      <c r="S10" s="46"/>
      <c r="T10" s="46"/>
      <c r="U10" s="46"/>
      <c r="V10" s="47"/>
      <c r="W10" s="47"/>
      <c r="X10" s="47"/>
      <c r="Y10" s="46"/>
      <c r="Z10" s="46"/>
      <c r="AA10" s="46"/>
      <c r="AB10" s="47"/>
      <c r="AC10" s="47"/>
      <c r="AD10" s="47"/>
      <c r="AE10" s="46"/>
      <c r="AF10" s="46"/>
      <c r="AG10" s="46"/>
      <c r="AH10" s="47"/>
      <c r="AI10" s="47"/>
      <c r="AJ10" s="47"/>
    </row>
    <row r="11" spans="1:36">
      <c r="A11" s="37"/>
      <c r="B11" s="13" t="str">
        <f t="shared" si="0"/>
        <v/>
      </c>
      <c r="C11" s="13" t="str">
        <f t="shared" si="1"/>
        <v/>
      </c>
      <c r="D11" s="37"/>
      <c r="E11" s="37"/>
      <c r="F11" s="39"/>
      <c r="G11" s="66"/>
      <c r="H11" s="67"/>
      <c r="I11" s="68"/>
      <c r="J11" s="70"/>
      <c r="K11" s="13"/>
      <c r="L11" s="74"/>
      <c r="M11" s="66"/>
      <c r="N11" s="67"/>
      <c r="O11" s="75"/>
      <c r="P11" s="13"/>
      <c r="Q11" s="47"/>
      <c r="R11" s="47"/>
      <c r="S11" s="46"/>
      <c r="T11" s="46"/>
      <c r="U11" s="46"/>
      <c r="V11" s="47"/>
      <c r="W11" s="47"/>
      <c r="X11" s="47"/>
      <c r="Y11" s="46"/>
      <c r="Z11" s="46"/>
      <c r="AA11" s="46"/>
      <c r="AB11" s="47"/>
      <c r="AC11" s="47"/>
      <c r="AD11" s="47"/>
      <c r="AE11" s="46"/>
      <c r="AF11" s="46"/>
      <c r="AG11" s="46"/>
      <c r="AH11" s="47"/>
      <c r="AI11" s="47"/>
      <c r="AJ11" s="47"/>
    </row>
    <row r="12" spans="1:36">
      <c r="A12" s="37"/>
      <c r="B12" s="13" t="str">
        <f t="shared" si="0"/>
        <v/>
      </c>
      <c r="C12" s="13" t="str">
        <f t="shared" si="1"/>
        <v/>
      </c>
      <c r="D12" s="37"/>
      <c r="E12" s="37"/>
      <c r="F12" s="39"/>
      <c r="G12" s="66"/>
      <c r="H12" s="67"/>
      <c r="I12" s="68"/>
      <c r="J12" s="70"/>
      <c r="K12" s="13"/>
      <c r="L12" s="74"/>
      <c r="M12" s="66"/>
      <c r="N12" s="67"/>
      <c r="O12" s="75"/>
      <c r="P12" s="13"/>
      <c r="Q12" s="47"/>
      <c r="R12" s="47"/>
      <c r="S12" s="46"/>
      <c r="T12" s="46"/>
      <c r="U12" s="46"/>
      <c r="V12" s="47"/>
      <c r="W12" s="47"/>
      <c r="X12" s="47"/>
      <c r="Y12" s="46"/>
      <c r="Z12" s="46"/>
      <c r="AA12" s="46"/>
      <c r="AB12" s="47"/>
      <c r="AC12" s="47"/>
      <c r="AD12" s="47"/>
      <c r="AE12" s="46"/>
      <c r="AF12" s="46"/>
      <c r="AG12" s="46"/>
      <c r="AH12" s="47"/>
      <c r="AI12" s="47"/>
      <c r="AJ12" s="47"/>
    </row>
    <row r="13" spans="1:36">
      <c r="A13" s="37"/>
      <c r="B13" s="13" t="str">
        <f t="shared" si="0"/>
        <v/>
      </c>
      <c r="C13" s="13" t="str">
        <f t="shared" si="1"/>
        <v/>
      </c>
      <c r="D13" s="37"/>
      <c r="E13" s="37"/>
      <c r="F13" s="39"/>
      <c r="G13" s="66"/>
      <c r="H13" s="67"/>
      <c r="I13" s="68"/>
      <c r="J13" s="70"/>
      <c r="K13" s="13"/>
      <c r="L13" s="74"/>
      <c r="M13" s="66"/>
      <c r="N13" s="67"/>
      <c r="O13" s="75"/>
      <c r="P13" s="13"/>
      <c r="Q13" s="47"/>
      <c r="R13" s="47"/>
      <c r="S13" s="46"/>
      <c r="T13" s="46"/>
      <c r="U13" s="46"/>
      <c r="V13" s="47"/>
      <c r="W13" s="47"/>
      <c r="X13" s="47"/>
      <c r="Y13" s="46"/>
      <c r="Z13" s="46"/>
      <c r="AA13" s="46"/>
      <c r="AB13" s="47"/>
      <c r="AC13" s="47"/>
      <c r="AD13" s="47"/>
      <c r="AE13" s="46"/>
      <c r="AF13" s="46"/>
      <c r="AG13" s="46"/>
      <c r="AH13" s="47"/>
      <c r="AI13" s="47"/>
      <c r="AJ13" s="47"/>
    </row>
    <row r="14" spans="1:36">
      <c r="A14" s="37"/>
      <c r="B14" s="13" t="str">
        <f t="shared" si="0"/>
        <v/>
      </c>
      <c r="C14" s="13" t="str">
        <f t="shared" si="1"/>
        <v/>
      </c>
      <c r="D14" s="37"/>
      <c r="E14" s="37"/>
      <c r="F14" s="39"/>
      <c r="G14" s="66"/>
      <c r="H14" s="67"/>
      <c r="I14" s="68"/>
      <c r="J14" s="70"/>
      <c r="K14" s="13"/>
      <c r="L14" s="74"/>
      <c r="M14" s="66"/>
      <c r="N14" s="67"/>
      <c r="O14" s="75"/>
      <c r="P14" s="13"/>
      <c r="Q14" s="47"/>
      <c r="R14" s="47"/>
      <c r="S14" s="46"/>
      <c r="T14" s="46"/>
      <c r="U14" s="46"/>
      <c r="V14" s="47"/>
      <c r="W14" s="47"/>
      <c r="X14" s="47"/>
      <c r="Y14" s="46"/>
      <c r="Z14" s="46"/>
      <c r="AA14" s="46"/>
      <c r="AB14" s="47"/>
      <c r="AC14" s="47"/>
      <c r="AD14" s="47"/>
      <c r="AE14" s="46"/>
      <c r="AF14" s="46"/>
      <c r="AG14" s="46"/>
      <c r="AH14" s="47"/>
      <c r="AI14" s="47"/>
      <c r="AJ14" s="47"/>
    </row>
    <row r="15" spans="1:36">
      <c r="A15" s="37"/>
      <c r="B15" s="13" t="str">
        <f t="shared" si="0"/>
        <v/>
      </c>
      <c r="C15" s="13" t="str">
        <f t="shared" si="1"/>
        <v/>
      </c>
      <c r="D15" s="37"/>
      <c r="E15" s="37"/>
      <c r="F15" s="39"/>
      <c r="G15" s="66"/>
      <c r="H15" s="67"/>
      <c r="I15" s="68"/>
      <c r="J15" s="70"/>
      <c r="K15" s="13"/>
      <c r="L15" s="74"/>
      <c r="M15" s="66"/>
      <c r="N15" s="67"/>
      <c r="O15" s="75"/>
      <c r="P15" s="13"/>
      <c r="Q15" s="47"/>
      <c r="R15" s="47"/>
      <c r="S15" s="46"/>
      <c r="T15" s="46"/>
      <c r="U15" s="46"/>
      <c r="V15" s="47"/>
      <c r="W15" s="47"/>
      <c r="X15" s="47"/>
      <c r="Y15" s="46"/>
      <c r="Z15" s="46"/>
      <c r="AA15" s="46"/>
      <c r="AB15" s="47"/>
      <c r="AC15" s="47"/>
      <c r="AD15" s="47"/>
      <c r="AE15" s="46"/>
      <c r="AF15" s="46"/>
      <c r="AG15" s="46"/>
      <c r="AH15" s="47"/>
      <c r="AI15" s="47"/>
      <c r="AJ15" s="47"/>
    </row>
    <row r="16" spans="1:36">
      <c r="A16" s="37"/>
      <c r="B16" s="13" t="str">
        <f t="shared" si="0"/>
        <v/>
      </c>
      <c r="C16" s="13" t="str">
        <f t="shared" si="1"/>
        <v/>
      </c>
      <c r="D16" s="37"/>
      <c r="E16" s="37"/>
      <c r="F16" s="39"/>
      <c r="G16" s="66"/>
      <c r="H16" s="67"/>
      <c r="I16" s="68"/>
      <c r="J16" s="70"/>
      <c r="K16" s="13"/>
      <c r="L16" s="74"/>
      <c r="M16" s="66"/>
      <c r="N16" s="67"/>
      <c r="O16" s="75"/>
      <c r="P16" s="13"/>
      <c r="Q16" s="47"/>
      <c r="R16" s="47"/>
      <c r="S16" s="46"/>
      <c r="T16" s="46"/>
      <c r="U16" s="46"/>
      <c r="V16" s="47"/>
      <c r="W16" s="47"/>
      <c r="X16" s="47"/>
      <c r="Y16" s="46"/>
      <c r="Z16" s="46"/>
      <c r="AA16" s="46"/>
      <c r="AB16" s="47"/>
      <c r="AC16" s="47"/>
      <c r="AD16" s="47"/>
      <c r="AE16" s="46"/>
      <c r="AF16" s="46"/>
      <c r="AG16" s="46"/>
      <c r="AH16" s="47"/>
      <c r="AI16" s="47"/>
      <c r="AJ16" s="47"/>
    </row>
    <row r="17" spans="1:36">
      <c r="A17" s="37"/>
      <c r="B17" s="13" t="str">
        <f t="shared" si="0"/>
        <v/>
      </c>
      <c r="C17" s="13" t="str">
        <f t="shared" si="1"/>
        <v/>
      </c>
      <c r="D17" s="37"/>
      <c r="E17" s="37"/>
      <c r="F17" s="39"/>
      <c r="G17" s="66"/>
      <c r="H17" s="67"/>
      <c r="I17" s="68"/>
      <c r="J17" s="70"/>
      <c r="K17" s="13"/>
      <c r="L17" s="74"/>
      <c r="M17" s="66"/>
      <c r="N17" s="67"/>
      <c r="O17" s="75"/>
      <c r="P17" s="13"/>
      <c r="Q17" s="47"/>
      <c r="R17" s="47"/>
      <c r="S17" s="46"/>
      <c r="T17" s="46"/>
      <c r="U17" s="46"/>
      <c r="V17" s="47"/>
      <c r="W17" s="47"/>
      <c r="X17" s="47"/>
      <c r="Y17" s="46"/>
      <c r="Z17" s="46"/>
      <c r="AA17" s="46"/>
      <c r="AB17" s="47"/>
      <c r="AC17" s="47"/>
      <c r="AD17" s="47"/>
      <c r="AE17" s="46"/>
      <c r="AF17" s="46"/>
      <c r="AG17" s="46"/>
      <c r="AH17" s="47"/>
      <c r="AI17" s="47"/>
      <c r="AJ17" s="47"/>
    </row>
    <row r="18" spans="1:36">
      <c r="A18" s="37"/>
      <c r="B18" s="13" t="str">
        <f t="shared" si="0"/>
        <v/>
      </c>
      <c r="C18" s="13" t="str">
        <f t="shared" si="1"/>
        <v/>
      </c>
      <c r="D18" s="37"/>
      <c r="E18" s="37"/>
      <c r="F18" s="39"/>
      <c r="G18" s="66"/>
      <c r="H18" s="67"/>
      <c r="I18" s="68"/>
      <c r="J18" s="70"/>
      <c r="K18" s="13"/>
      <c r="L18" s="74"/>
      <c r="M18" s="66"/>
      <c r="N18" s="67"/>
      <c r="O18" s="75"/>
      <c r="P18" s="13"/>
      <c r="Q18" s="47"/>
      <c r="R18" s="47"/>
      <c r="S18" s="46"/>
      <c r="T18" s="46"/>
      <c r="U18" s="46"/>
      <c r="V18" s="47"/>
      <c r="W18" s="47"/>
      <c r="X18" s="47"/>
      <c r="Y18" s="46"/>
      <c r="Z18" s="46"/>
      <c r="AA18" s="46"/>
      <c r="AB18" s="47"/>
      <c r="AC18" s="47"/>
      <c r="AD18" s="47"/>
      <c r="AE18" s="46"/>
      <c r="AF18" s="46"/>
      <c r="AG18" s="46"/>
      <c r="AH18" s="47"/>
      <c r="AI18" s="47"/>
      <c r="AJ18" s="47"/>
    </row>
    <row r="19" spans="1:36">
      <c r="A19" s="37"/>
      <c r="B19" s="13" t="str">
        <f t="shared" si="0"/>
        <v/>
      </c>
      <c r="C19" s="13" t="str">
        <f t="shared" si="1"/>
        <v/>
      </c>
      <c r="D19" s="37"/>
      <c r="E19" s="37"/>
      <c r="F19" s="39"/>
      <c r="G19" s="66"/>
      <c r="H19" s="67"/>
      <c r="I19" s="68"/>
      <c r="J19" s="70"/>
      <c r="K19" s="13"/>
      <c r="L19" s="74"/>
      <c r="M19" s="66"/>
      <c r="N19" s="67"/>
      <c r="O19" s="75"/>
      <c r="P19" s="13"/>
      <c r="Q19" s="47"/>
      <c r="R19" s="47"/>
      <c r="S19" s="46"/>
      <c r="T19" s="46"/>
      <c r="U19" s="46"/>
      <c r="V19" s="47"/>
      <c r="W19" s="47"/>
      <c r="X19" s="47"/>
      <c r="Y19" s="46"/>
      <c r="Z19" s="46"/>
      <c r="AA19" s="46"/>
      <c r="AB19" s="47"/>
      <c r="AC19" s="47"/>
      <c r="AD19" s="47"/>
      <c r="AE19" s="46"/>
      <c r="AF19" s="46"/>
      <c r="AG19" s="46"/>
      <c r="AH19" s="47"/>
      <c r="AI19" s="47"/>
      <c r="AJ19" s="47"/>
    </row>
    <row r="20" spans="1:36">
      <c r="A20" s="37"/>
      <c r="B20" s="13" t="str">
        <f t="shared" si="0"/>
        <v/>
      </c>
      <c r="C20" s="13" t="str">
        <f t="shared" si="1"/>
        <v/>
      </c>
      <c r="D20" s="37"/>
      <c r="E20" s="37"/>
      <c r="F20" s="39"/>
      <c r="G20" s="66"/>
      <c r="H20" s="67"/>
      <c r="I20" s="68"/>
      <c r="J20" s="70"/>
      <c r="K20" s="13"/>
      <c r="L20" s="74"/>
      <c r="M20" s="66"/>
      <c r="N20" s="67"/>
      <c r="O20" s="75"/>
      <c r="P20" s="13"/>
      <c r="Q20" s="47"/>
      <c r="R20" s="47"/>
      <c r="S20" s="46"/>
      <c r="T20" s="46"/>
      <c r="U20" s="46"/>
      <c r="V20" s="47"/>
      <c r="W20" s="47"/>
      <c r="X20" s="47"/>
      <c r="Y20" s="46"/>
      <c r="Z20" s="46"/>
      <c r="AA20" s="46"/>
      <c r="AB20" s="47"/>
      <c r="AC20" s="47"/>
      <c r="AD20" s="47"/>
      <c r="AE20" s="46"/>
      <c r="AF20" s="46"/>
      <c r="AG20" s="46"/>
      <c r="AH20" s="47"/>
      <c r="AI20" s="47"/>
      <c r="AJ20" s="47"/>
    </row>
    <row r="21" spans="1:36">
      <c r="A21" s="37"/>
      <c r="B21" s="13" t="str">
        <f t="shared" si="0"/>
        <v/>
      </c>
      <c r="C21" s="13" t="str">
        <f t="shared" si="1"/>
        <v/>
      </c>
      <c r="D21" s="37"/>
      <c r="E21" s="37"/>
      <c r="F21" s="39"/>
      <c r="G21" s="66"/>
      <c r="H21" s="67"/>
      <c r="I21" s="68"/>
      <c r="J21" s="70"/>
      <c r="K21" s="13"/>
      <c r="L21" s="74"/>
      <c r="M21" s="66"/>
      <c r="N21" s="67"/>
      <c r="O21" s="75"/>
      <c r="P21" s="13"/>
      <c r="Q21" s="47"/>
      <c r="R21" s="47"/>
      <c r="S21" s="46"/>
      <c r="T21" s="46"/>
      <c r="U21" s="46"/>
      <c r="V21" s="47"/>
      <c r="W21" s="47"/>
      <c r="X21" s="47"/>
      <c r="Y21" s="46"/>
      <c r="Z21" s="46"/>
      <c r="AA21" s="46"/>
      <c r="AB21" s="47"/>
      <c r="AC21" s="47"/>
      <c r="AD21" s="47"/>
      <c r="AE21" s="46"/>
      <c r="AF21" s="46"/>
      <c r="AG21" s="46"/>
      <c r="AH21" s="47"/>
      <c r="AI21" s="47"/>
      <c r="AJ21" s="47"/>
    </row>
    <row r="22" spans="1:36">
      <c r="A22" s="37"/>
      <c r="B22" s="13" t="str">
        <f t="shared" si="0"/>
        <v/>
      </c>
      <c r="C22" s="13" t="str">
        <f t="shared" si="1"/>
        <v/>
      </c>
      <c r="D22" s="37"/>
      <c r="E22" s="37"/>
      <c r="F22" s="39"/>
      <c r="G22" s="66"/>
      <c r="H22" s="67"/>
      <c r="I22" s="68"/>
      <c r="J22" s="70"/>
      <c r="K22" s="13"/>
      <c r="L22" s="74"/>
      <c r="M22" s="66"/>
      <c r="N22" s="67"/>
      <c r="O22" s="75"/>
      <c r="P22" s="13"/>
      <c r="Q22" s="47"/>
      <c r="R22" s="47"/>
      <c r="S22" s="46"/>
      <c r="T22" s="46"/>
      <c r="U22" s="46"/>
      <c r="V22" s="47"/>
      <c r="W22" s="47"/>
      <c r="X22" s="47"/>
      <c r="Y22" s="46"/>
      <c r="Z22" s="46"/>
      <c r="AA22" s="46"/>
      <c r="AB22" s="47"/>
      <c r="AC22" s="47"/>
      <c r="AD22" s="47"/>
      <c r="AE22" s="46"/>
      <c r="AF22" s="46"/>
      <c r="AG22" s="46"/>
      <c r="AH22" s="47"/>
      <c r="AI22" s="47"/>
      <c r="AJ22" s="47"/>
    </row>
    <row r="23" spans="1:36">
      <c r="A23" s="37"/>
      <c r="B23" s="13" t="str">
        <f t="shared" si="0"/>
        <v/>
      </c>
      <c r="C23" s="13" t="str">
        <f t="shared" si="1"/>
        <v/>
      </c>
      <c r="D23" s="37"/>
      <c r="E23" s="37"/>
      <c r="F23" s="39"/>
      <c r="G23" s="66"/>
      <c r="H23" s="67"/>
      <c r="I23" s="68"/>
      <c r="J23" s="70"/>
      <c r="K23" s="13"/>
      <c r="L23" s="74"/>
      <c r="M23" s="66"/>
      <c r="N23" s="67"/>
      <c r="O23" s="75"/>
      <c r="P23" s="13"/>
      <c r="Q23" s="47"/>
      <c r="R23" s="47"/>
      <c r="S23" s="46"/>
      <c r="T23" s="46"/>
      <c r="U23" s="46"/>
      <c r="V23" s="47"/>
      <c r="W23" s="47"/>
      <c r="X23" s="47"/>
      <c r="Y23" s="46"/>
      <c r="Z23" s="46"/>
      <c r="AA23" s="46"/>
      <c r="AB23" s="47"/>
      <c r="AC23" s="47"/>
      <c r="AD23" s="47"/>
      <c r="AE23" s="46"/>
      <c r="AF23" s="46"/>
      <c r="AG23" s="46"/>
      <c r="AH23" s="47"/>
      <c r="AI23" s="47"/>
      <c r="AJ23" s="47"/>
    </row>
    <row r="24" spans="1:36">
      <c r="A24" s="37"/>
      <c r="B24" s="13" t="str">
        <f t="shared" si="0"/>
        <v/>
      </c>
      <c r="C24" s="13" t="str">
        <f t="shared" si="1"/>
        <v/>
      </c>
      <c r="D24" s="37"/>
      <c r="E24" s="37"/>
      <c r="F24" s="39"/>
      <c r="G24" s="66"/>
      <c r="H24" s="67"/>
      <c r="I24" s="68"/>
      <c r="J24" s="70"/>
      <c r="K24" s="13"/>
      <c r="L24" s="74"/>
      <c r="M24" s="66"/>
      <c r="N24" s="67"/>
      <c r="O24" s="75"/>
      <c r="P24" s="13"/>
      <c r="Q24" s="47"/>
      <c r="R24" s="47"/>
      <c r="S24" s="46"/>
      <c r="T24" s="46"/>
      <c r="U24" s="46"/>
      <c r="V24" s="47"/>
      <c r="W24" s="47"/>
      <c r="X24" s="47"/>
      <c r="Y24" s="46"/>
      <c r="Z24" s="46"/>
      <c r="AA24" s="46"/>
      <c r="AB24" s="47"/>
      <c r="AC24" s="47"/>
      <c r="AD24" s="47"/>
      <c r="AE24" s="46"/>
      <c r="AF24" s="46"/>
      <c r="AG24" s="46"/>
      <c r="AH24" s="47"/>
      <c r="AI24" s="47"/>
      <c r="AJ24" s="47"/>
    </row>
    <row r="25" spans="1:36">
      <c r="A25" s="37"/>
      <c r="B25" s="13" t="str">
        <f t="shared" si="0"/>
        <v/>
      </c>
      <c r="C25" s="13" t="str">
        <f t="shared" si="1"/>
        <v/>
      </c>
      <c r="D25" s="37"/>
      <c r="E25" s="37"/>
      <c r="F25" s="39"/>
      <c r="G25" s="66"/>
      <c r="H25" s="67"/>
      <c r="I25" s="68"/>
      <c r="J25" s="70"/>
      <c r="K25" s="13"/>
      <c r="L25" s="74"/>
      <c r="M25" s="66"/>
      <c r="N25" s="67"/>
      <c r="O25" s="75"/>
      <c r="P25" s="13"/>
      <c r="Q25" s="47"/>
      <c r="R25" s="47"/>
      <c r="S25" s="46"/>
      <c r="T25" s="46"/>
      <c r="U25" s="46"/>
      <c r="V25" s="47"/>
      <c r="W25" s="47"/>
      <c r="X25" s="47"/>
      <c r="Y25" s="46"/>
      <c r="Z25" s="46"/>
      <c r="AA25" s="46"/>
      <c r="AB25" s="47"/>
      <c r="AC25" s="47"/>
      <c r="AD25" s="47"/>
      <c r="AE25" s="46"/>
      <c r="AF25" s="46"/>
      <c r="AG25" s="46"/>
      <c r="AH25" s="47"/>
      <c r="AI25" s="47"/>
      <c r="AJ25" s="47"/>
    </row>
    <row r="26" spans="1:36">
      <c r="A26" s="37"/>
      <c r="B26" s="13" t="str">
        <f t="shared" si="0"/>
        <v/>
      </c>
      <c r="C26" s="13" t="str">
        <f t="shared" si="1"/>
        <v/>
      </c>
      <c r="D26" s="37"/>
      <c r="E26" s="37"/>
      <c r="F26" s="39"/>
      <c r="G26" s="66"/>
      <c r="H26" s="67"/>
      <c r="I26" s="68"/>
      <c r="J26" s="70"/>
      <c r="K26" s="13"/>
      <c r="L26" s="74"/>
      <c r="M26" s="66"/>
      <c r="N26" s="67"/>
      <c r="O26" s="75"/>
      <c r="P26" s="13"/>
      <c r="Q26" s="47"/>
      <c r="R26" s="47"/>
      <c r="S26" s="46"/>
      <c r="T26" s="46"/>
      <c r="U26" s="46"/>
      <c r="V26" s="47"/>
      <c r="W26" s="47"/>
      <c r="X26" s="47"/>
      <c r="Y26" s="46"/>
      <c r="Z26" s="46"/>
      <c r="AA26" s="46"/>
      <c r="AB26" s="47"/>
      <c r="AC26" s="47"/>
      <c r="AD26" s="47"/>
      <c r="AE26" s="46"/>
      <c r="AF26" s="46"/>
      <c r="AG26" s="46"/>
      <c r="AH26" s="47"/>
      <c r="AI26" s="47"/>
      <c r="AJ26" s="47"/>
    </row>
    <row r="27" spans="1:36">
      <c r="A27" s="37"/>
      <c r="B27" s="13" t="str">
        <f t="shared" si="0"/>
        <v/>
      </c>
      <c r="C27" s="13" t="str">
        <f t="shared" si="1"/>
        <v/>
      </c>
      <c r="D27" s="37"/>
      <c r="E27" s="37"/>
      <c r="F27" s="39"/>
      <c r="G27" s="66"/>
      <c r="H27" s="67"/>
      <c r="I27" s="68"/>
      <c r="J27" s="70"/>
      <c r="K27" s="13"/>
      <c r="L27" s="74"/>
      <c r="M27" s="66"/>
      <c r="N27" s="67"/>
      <c r="O27" s="75"/>
      <c r="P27" s="13"/>
      <c r="Q27" s="47"/>
      <c r="R27" s="47"/>
      <c r="S27" s="46"/>
      <c r="T27" s="46"/>
      <c r="U27" s="46"/>
      <c r="V27" s="47"/>
      <c r="W27" s="47"/>
      <c r="X27" s="47"/>
      <c r="Y27" s="46"/>
      <c r="Z27" s="46"/>
      <c r="AA27" s="46"/>
      <c r="AB27" s="47"/>
      <c r="AC27" s="47"/>
      <c r="AD27" s="47"/>
      <c r="AE27" s="46"/>
      <c r="AF27" s="46"/>
      <c r="AG27" s="46"/>
      <c r="AH27" s="47"/>
      <c r="AI27" s="47"/>
      <c r="AJ27" s="47"/>
    </row>
    <row r="28" spans="1:36">
      <c r="A28" s="37"/>
      <c r="B28" s="13" t="str">
        <f t="shared" si="0"/>
        <v/>
      </c>
      <c r="C28" s="13" t="str">
        <f t="shared" si="1"/>
        <v/>
      </c>
      <c r="D28" s="37"/>
      <c r="E28" s="37"/>
      <c r="F28" s="39"/>
      <c r="G28" s="66"/>
      <c r="H28" s="67"/>
      <c r="I28" s="68"/>
      <c r="J28" s="70"/>
      <c r="K28" s="13"/>
      <c r="L28" s="74"/>
      <c r="M28" s="66"/>
      <c r="N28" s="67"/>
      <c r="O28" s="75"/>
      <c r="P28" s="13"/>
      <c r="Q28" s="47"/>
      <c r="R28" s="47"/>
      <c r="S28" s="46"/>
      <c r="T28" s="46"/>
      <c r="U28" s="46"/>
      <c r="V28" s="47"/>
      <c r="W28" s="47"/>
      <c r="X28" s="47"/>
      <c r="Y28" s="46"/>
      <c r="Z28" s="46"/>
      <c r="AA28" s="46"/>
      <c r="AB28" s="47"/>
      <c r="AC28" s="47"/>
      <c r="AD28" s="47"/>
      <c r="AE28" s="46"/>
      <c r="AF28" s="46"/>
      <c r="AG28" s="46"/>
      <c r="AH28" s="47"/>
      <c r="AI28" s="47"/>
      <c r="AJ28" s="47"/>
    </row>
    <row r="29" spans="1:36">
      <c r="A29" s="37"/>
      <c r="B29" s="13" t="str">
        <f t="shared" si="0"/>
        <v/>
      </c>
      <c r="C29" s="13" t="str">
        <f t="shared" si="1"/>
        <v/>
      </c>
      <c r="D29" s="37"/>
      <c r="E29" s="37"/>
      <c r="F29" s="39"/>
      <c r="G29" s="66"/>
      <c r="H29" s="67"/>
      <c r="I29" s="68"/>
      <c r="J29" s="70"/>
      <c r="K29" s="13"/>
      <c r="L29" s="74"/>
      <c r="M29" s="66"/>
      <c r="N29" s="67"/>
      <c r="O29" s="75"/>
      <c r="P29" s="13"/>
      <c r="Q29" s="47"/>
      <c r="R29" s="47"/>
      <c r="S29" s="46"/>
      <c r="T29" s="46"/>
      <c r="U29" s="46"/>
      <c r="V29" s="47"/>
      <c r="W29" s="47"/>
      <c r="X29" s="47"/>
      <c r="Y29" s="46"/>
      <c r="Z29" s="46"/>
      <c r="AA29" s="46"/>
      <c r="AB29" s="47"/>
      <c r="AC29" s="47"/>
      <c r="AD29" s="47"/>
      <c r="AE29" s="46"/>
      <c r="AF29" s="46"/>
      <c r="AG29" s="46"/>
      <c r="AH29" s="47"/>
      <c r="AI29" s="47"/>
      <c r="AJ29" s="47"/>
    </row>
    <row r="30" spans="1:36">
      <c r="A30" s="37"/>
      <c r="B30" s="13" t="str">
        <f t="shared" si="0"/>
        <v/>
      </c>
      <c r="C30" s="13" t="str">
        <f t="shared" si="1"/>
        <v/>
      </c>
      <c r="D30" s="37"/>
      <c r="E30" s="37"/>
      <c r="F30" s="39"/>
      <c r="G30" s="66"/>
      <c r="H30" s="67"/>
      <c r="I30" s="68"/>
      <c r="J30" s="70"/>
      <c r="K30" s="13"/>
      <c r="L30" s="74"/>
      <c r="M30" s="66"/>
      <c r="N30" s="67"/>
      <c r="O30" s="75"/>
      <c r="P30" s="13"/>
      <c r="Q30" s="47"/>
      <c r="R30" s="47"/>
      <c r="S30" s="46"/>
      <c r="T30" s="46"/>
      <c r="U30" s="46"/>
      <c r="V30" s="47"/>
      <c r="W30" s="47"/>
      <c r="X30" s="47"/>
      <c r="Y30" s="46"/>
      <c r="Z30" s="46"/>
      <c r="AA30" s="46"/>
      <c r="AB30" s="47"/>
      <c r="AC30" s="47"/>
      <c r="AD30" s="47"/>
      <c r="AE30" s="46"/>
      <c r="AF30" s="46"/>
      <c r="AG30" s="46"/>
      <c r="AH30" s="47"/>
      <c r="AI30" s="47"/>
      <c r="AJ30" s="47"/>
    </row>
    <row r="31" spans="1:36">
      <c r="A31" s="37"/>
      <c r="B31" s="13" t="str">
        <f t="shared" si="0"/>
        <v/>
      </c>
      <c r="C31" s="13" t="str">
        <f t="shared" si="1"/>
        <v/>
      </c>
      <c r="D31" s="37"/>
      <c r="E31" s="37"/>
      <c r="F31" s="39"/>
      <c r="G31" s="66"/>
      <c r="H31" s="67"/>
      <c r="I31" s="68"/>
      <c r="J31" s="70"/>
      <c r="K31" s="13"/>
      <c r="L31" s="74"/>
      <c r="M31" s="66"/>
      <c r="N31" s="67"/>
      <c r="O31" s="75"/>
      <c r="P31" s="13"/>
      <c r="Q31" s="47"/>
      <c r="R31" s="47"/>
      <c r="S31" s="46"/>
      <c r="T31" s="46"/>
      <c r="U31" s="46"/>
      <c r="V31" s="47"/>
      <c r="W31" s="47"/>
      <c r="X31" s="47"/>
      <c r="Y31" s="46"/>
      <c r="Z31" s="46"/>
      <c r="AA31" s="46"/>
      <c r="AB31" s="47"/>
      <c r="AC31" s="47"/>
      <c r="AD31" s="47"/>
      <c r="AE31" s="46"/>
      <c r="AF31" s="46"/>
      <c r="AG31" s="46"/>
      <c r="AH31" s="47"/>
      <c r="AI31" s="47"/>
      <c r="AJ31" s="47"/>
    </row>
    <row r="32" spans="1:36">
      <c r="A32" s="37"/>
      <c r="B32" s="13" t="str">
        <f t="shared" si="0"/>
        <v/>
      </c>
      <c r="C32" s="13" t="str">
        <f t="shared" si="1"/>
        <v/>
      </c>
      <c r="D32" s="37"/>
      <c r="E32" s="37"/>
      <c r="F32" s="39"/>
      <c r="G32" s="66"/>
      <c r="H32" s="67"/>
      <c r="I32" s="68"/>
      <c r="J32" s="70"/>
      <c r="K32" s="13"/>
      <c r="L32" s="74"/>
      <c r="M32" s="66"/>
      <c r="N32" s="67"/>
      <c r="O32" s="75"/>
      <c r="P32" s="13"/>
      <c r="Q32" s="47"/>
      <c r="R32" s="47"/>
      <c r="S32" s="46"/>
      <c r="T32" s="46"/>
      <c r="U32" s="46"/>
      <c r="V32" s="47"/>
      <c r="W32" s="47"/>
      <c r="X32" s="47"/>
      <c r="Y32" s="46"/>
      <c r="Z32" s="46"/>
      <c r="AA32" s="46"/>
      <c r="AB32" s="47"/>
      <c r="AC32" s="47"/>
      <c r="AD32" s="47"/>
      <c r="AE32" s="46"/>
      <c r="AF32" s="46"/>
      <c r="AG32" s="46"/>
      <c r="AH32" s="47"/>
      <c r="AI32" s="47"/>
      <c r="AJ32" s="47"/>
    </row>
    <row r="33" spans="1:36" ht="15.75" customHeight="1">
      <c r="A33" s="37"/>
      <c r="B33" s="13" t="str">
        <f t="shared" si="0"/>
        <v/>
      </c>
      <c r="C33" s="13" t="str">
        <f t="shared" si="1"/>
        <v/>
      </c>
      <c r="D33" s="37"/>
      <c r="E33" s="37"/>
      <c r="F33" s="39"/>
      <c r="G33" s="87"/>
      <c r="H33" s="88"/>
      <c r="I33" s="89"/>
      <c r="J33" s="90"/>
      <c r="K33" s="91"/>
      <c r="L33" s="92"/>
      <c r="M33" s="87"/>
      <c r="N33" s="88"/>
      <c r="O33" s="93"/>
      <c r="P33" s="13"/>
      <c r="Q33" s="47"/>
      <c r="R33" s="47"/>
      <c r="S33" s="46"/>
      <c r="T33" s="46"/>
      <c r="U33" s="46"/>
      <c r="V33" s="47"/>
      <c r="W33" s="47"/>
      <c r="X33" s="47"/>
      <c r="Y33" s="46"/>
      <c r="Z33" s="46"/>
      <c r="AA33" s="46"/>
      <c r="AB33" s="47"/>
      <c r="AC33" s="47"/>
      <c r="AD33" s="47"/>
      <c r="AE33" s="46"/>
      <c r="AF33" s="46"/>
      <c r="AG33" s="46"/>
      <c r="AH33" s="47"/>
      <c r="AI33" s="47"/>
      <c r="AJ33" s="47"/>
    </row>
    <row r="34" spans="1:36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</row>
    <row r="35" spans="1:36">
      <c r="A35" s="5"/>
      <c r="B35" s="2" t="s">
        <v>5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1:36">
      <c r="A36" s="5"/>
      <c r="B36" s="12" t="s">
        <v>14</v>
      </c>
      <c r="C36" s="14">
        <v>0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36">
      <c r="A37" s="5"/>
      <c r="B37" s="25" t="s">
        <v>9</v>
      </c>
      <c r="C37" s="14">
        <v>0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36">
      <c r="A38" s="5"/>
      <c r="B38" s="12" t="s">
        <v>15</v>
      </c>
      <c r="C38" s="14">
        <v>5</v>
      </c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36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</row>
  </sheetData>
  <mergeCells count="10">
    <mergeCell ref="AE1:AG1"/>
    <mergeCell ref="AH1:AJ1"/>
    <mergeCell ref="G1:I1"/>
    <mergeCell ref="J1:L1"/>
    <mergeCell ref="M1:O1"/>
    <mergeCell ref="P1:R1"/>
    <mergeCell ref="S1:U1"/>
    <mergeCell ref="V1:X1"/>
    <mergeCell ref="AB1:AD1"/>
    <mergeCell ref="Y1:AA1"/>
  </mergeCells>
  <dataValidations count="2">
    <dataValidation type="list" showInputMessage="1" showErrorMessage="1" prompt=" - " sqref="J1 AK1:AM1 AB1 S1 Y1 P1 M1 V1 AH1 G1 AE1">
      <formula1>"5',5'6"",6',6'6"",7',7'6"",8',8'6"",9',9'6""10',10'3"",10'6"",10'9"",11',11'3"",11'6"",11'9"".12',12'3"",12'6"",12'9"",13'"</formula1>
    </dataValidation>
    <dataValidation type="list" showInputMessage="1" showErrorMessage="1" prompt=" - " sqref="G2:AM33">
      <formula1>"X,0.0,"" """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3" sqref="D3"/>
    </sheetView>
  </sheetViews>
  <sheetFormatPr baseColWidth="10" defaultColWidth="17.33203125" defaultRowHeight="15" customHeight="1" x14ac:dyDescent="0"/>
  <cols>
    <col min="1" max="1" width="8.1640625" customWidth="1"/>
    <col min="2" max="2" width="26.6640625" customWidth="1"/>
    <col min="3" max="3" width="12.83203125" customWidth="1"/>
    <col min="4" max="6" width="13.33203125" customWidth="1"/>
    <col min="7" max="7" width="19" customWidth="1"/>
    <col min="8" max="8" width="13.83203125" customWidth="1"/>
    <col min="9" max="10" width="6.83203125" customWidth="1"/>
    <col min="11" max="11" width="19.6640625" customWidth="1"/>
    <col min="12" max="12" width="12.83203125" customWidth="1"/>
  </cols>
  <sheetData>
    <row r="1" spans="1:12">
      <c r="A1" s="5"/>
      <c r="B1" s="5" t="s">
        <v>33</v>
      </c>
      <c r="D1" s="2" t="s">
        <v>34</v>
      </c>
      <c r="E1" s="5"/>
      <c r="F1" s="5"/>
      <c r="G1" s="5"/>
      <c r="H1" s="5"/>
      <c r="I1" s="5"/>
      <c r="J1" s="5"/>
      <c r="K1" s="5"/>
    </row>
    <row r="2" spans="1:12" ht="15.75" customHeight="1">
      <c r="A2" s="7" t="s">
        <v>22</v>
      </c>
      <c r="B2" s="7" t="s">
        <v>25</v>
      </c>
      <c r="C2" s="7" t="s">
        <v>26</v>
      </c>
      <c r="D2" s="7" t="s">
        <v>27</v>
      </c>
      <c r="E2" s="7" t="s">
        <v>28</v>
      </c>
      <c r="F2" s="7" t="s">
        <v>29</v>
      </c>
      <c r="G2" s="7" t="s">
        <v>31</v>
      </c>
      <c r="H2" s="7" t="s">
        <v>32</v>
      </c>
      <c r="I2" s="7"/>
      <c r="J2" s="7"/>
      <c r="K2" s="7"/>
      <c r="L2" s="7"/>
    </row>
    <row r="3" spans="1:12">
      <c r="A3" s="36">
        <v>195</v>
      </c>
      <c r="B3" s="38" t="str">
        <f t="shared" ref="B3:B44" si="0">IF(ISNA(VLOOKUP(A3,athlete,2,FALSE)),"",VLOOKUP(A3,athlete,2,FALSE))</f>
        <v>Derowski</v>
      </c>
      <c r="C3" s="38" t="str">
        <f t="shared" ref="C3:C44" si="1">IF(ISNA(VLOOKUP(A3,athlete,4,FALSE)),"",VLOOKUP(A3,athlete,4,FALSE))</f>
        <v>SE</v>
      </c>
      <c r="D3" s="41">
        <v>1202.25</v>
      </c>
      <c r="E3" s="41">
        <v>1302.5</v>
      </c>
      <c r="F3" s="41" t="s">
        <v>201</v>
      </c>
      <c r="G3" s="43">
        <f t="shared" ref="G3:G44" si="2">MAX(D3:F3)</f>
        <v>1302.5</v>
      </c>
      <c r="H3" s="13">
        <f>RANK(G3,$G$3:G27)</f>
        <v>6</v>
      </c>
      <c r="I3" s="7"/>
      <c r="J3" s="7"/>
      <c r="K3" s="5"/>
    </row>
    <row r="4" spans="1:12">
      <c r="A4" s="22">
        <v>162</v>
      </c>
      <c r="B4" s="31" t="str">
        <f t="shared" si="0"/>
        <v>WAHRMAN</v>
      </c>
      <c r="C4" s="31" t="str">
        <f t="shared" si="1"/>
        <v>GN</v>
      </c>
      <c r="D4" s="40" t="s">
        <v>201</v>
      </c>
      <c r="E4" s="40">
        <v>1608.5</v>
      </c>
      <c r="F4" s="40">
        <v>1606.75</v>
      </c>
      <c r="G4" s="42">
        <f t="shared" si="2"/>
        <v>1608.5</v>
      </c>
      <c r="H4" s="13">
        <f t="shared" ref="H4:H27" si="3">RANK(G4,$G$3:G27)</f>
        <v>1</v>
      </c>
      <c r="I4" s="7"/>
      <c r="J4" s="7"/>
      <c r="K4" s="5"/>
    </row>
    <row r="5" spans="1:12">
      <c r="A5" s="22">
        <v>158</v>
      </c>
      <c r="B5" s="31" t="str">
        <f t="shared" si="0"/>
        <v>SUGGS</v>
      </c>
      <c r="C5" s="31" t="str">
        <f t="shared" si="1"/>
        <v>GN</v>
      </c>
      <c r="D5" s="40">
        <v>1501.5</v>
      </c>
      <c r="E5" s="40">
        <v>1504.5</v>
      </c>
      <c r="F5" s="40">
        <v>1505.25</v>
      </c>
      <c r="G5" s="42">
        <f t="shared" si="2"/>
        <v>1505.25</v>
      </c>
      <c r="H5" s="13">
        <f t="shared" si="3"/>
        <v>2</v>
      </c>
      <c r="I5" s="7"/>
      <c r="J5" s="7"/>
      <c r="K5" s="5"/>
    </row>
    <row r="6" spans="1:12">
      <c r="A6" s="22">
        <v>116</v>
      </c>
      <c r="B6" s="31" t="str">
        <f t="shared" si="0"/>
        <v>FISHER</v>
      </c>
      <c r="C6" s="31" t="str">
        <f t="shared" si="1"/>
        <v>GN</v>
      </c>
      <c r="D6" s="40">
        <v>1309.75</v>
      </c>
      <c r="E6" s="40">
        <v>1407</v>
      </c>
      <c r="F6" s="40">
        <v>1307</v>
      </c>
      <c r="G6" s="42">
        <f t="shared" si="2"/>
        <v>1407</v>
      </c>
      <c r="H6" s="13">
        <f t="shared" si="3"/>
        <v>4</v>
      </c>
      <c r="I6" s="7"/>
      <c r="J6" s="7"/>
      <c r="K6" s="5"/>
    </row>
    <row r="7" spans="1:12">
      <c r="A7" s="22">
        <v>120</v>
      </c>
      <c r="B7" s="31" t="str">
        <f t="shared" si="0"/>
        <v>GUZMAN</v>
      </c>
      <c r="C7" s="31" t="str">
        <f t="shared" si="1"/>
        <v>GN</v>
      </c>
      <c r="D7" s="40" t="s">
        <v>201</v>
      </c>
      <c r="E7" s="40">
        <v>1206</v>
      </c>
      <c r="F7" s="40">
        <v>1210.25</v>
      </c>
      <c r="G7" s="42">
        <f t="shared" si="2"/>
        <v>1210.25</v>
      </c>
      <c r="H7" s="13">
        <f t="shared" si="3"/>
        <v>7</v>
      </c>
      <c r="I7" s="7"/>
      <c r="J7" s="7"/>
      <c r="K7" s="27" t="s">
        <v>5</v>
      </c>
      <c r="L7" s="10"/>
    </row>
    <row r="8" spans="1:12">
      <c r="A8" s="22">
        <v>167</v>
      </c>
      <c r="B8" s="31" t="str">
        <f t="shared" si="0"/>
        <v>Paye</v>
      </c>
      <c r="C8" s="31" t="str">
        <f t="shared" si="1"/>
        <v>GN</v>
      </c>
      <c r="D8" s="40">
        <v>1405.75</v>
      </c>
      <c r="E8" s="40">
        <v>1406</v>
      </c>
      <c r="F8" s="40">
        <v>1401.5</v>
      </c>
      <c r="G8" s="42">
        <f t="shared" si="2"/>
        <v>1406</v>
      </c>
      <c r="H8" s="13">
        <f t="shared" si="3"/>
        <v>5</v>
      </c>
      <c r="I8" s="7"/>
      <c r="J8" s="7"/>
      <c r="K8" s="12" t="s">
        <v>14</v>
      </c>
      <c r="L8" s="30">
        <v>8</v>
      </c>
    </row>
    <row r="9" spans="1:12">
      <c r="A9" s="22">
        <v>166</v>
      </c>
      <c r="B9" s="31" t="str">
        <f t="shared" si="0"/>
        <v>Dominguez</v>
      </c>
      <c r="C9" s="31" t="str">
        <f t="shared" si="1"/>
        <v>GN</v>
      </c>
      <c r="D9" s="40" t="s">
        <v>201</v>
      </c>
      <c r="E9" s="40">
        <v>1203.25</v>
      </c>
      <c r="F9" s="40" t="s">
        <v>201</v>
      </c>
      <c r="G9" s="42">
        <f t="shared" si="2"/>
        <v>1203.25</v>
      </c>
      <c r="H9" s="13">
        <f t="shared" si="3"/>
        <v>8</v>
      </c>
      <c r="I9" s="7"/>
      <c r="J9" s="7"/>
      <c r="K9" s="25" t="s">
        <v>9</v>
      </c>
      <c r="L9" s="30">
        <v>0</v>
      </c>
    </row>
    <row r="10" spans="1:12">
      <c r="A10" s="22">
        <v>164</v>
      </c>
      <c r="B10" s="31" t="str">
        <f t="shared" si="0"/>
        <v>WIND</v>
      </c>
      <c r="C10" s="31" t="str">
        <f t="shared" si="1"/>
        <v>GN</v>
      </c>
      <c r="D10" s="40" t="s">
        <v>201</v>
      </c>
      <c r="E10" s="40" t="s">
        <v>201</v>
      </c>
      <c r="F10" s="40" t="s">
        <v>201</v>
      </c>
      <c r="G10" s="42">
        <f t="shared" si="2"/>
        <v>0</v>
      </c>
      <c r="H10" s="13">
        <f t="shared" si="3"/>
        <v>13</v>
      </c>
      <c r="I10" s="7"/>
      <c r="J10" s="7"/>
      <c r="K10" s="12" t="s">
        <v>15</v>
      </c>
      <c r="L10" s="30">
        <v>1</v>
      </c>
    </row>
    <row r="11" spans="1:12">
      <c r="A11" s="22">
        <v>181</v>
      </c>
      <c r="B11" s="31" t="str">
        <f t="shared" si="0"/>
        <v>Anderson</v>
      </c>
      <c r="C11" s="31" t="str">
        <f t="shared" si="1"/>
        <v>SE</v>
      </c>
      <c r="D11" s="40" t="s">
        <v>201</v>
      </c>
      <c r="E11" s="40">
        <v>909.5</v>
      </c>
      <c r="F11" s="40">
        <v>1007.75</v>
      </c>
      <c r="G11" s="42">
        <f t="shared" si="2"/>
        <v>1007.75</v>
      </c>
      <c r="H11" s="13">
        <f t="shared" si="3"/>
        <v>10</v>
      </c>
      <c r="I11" s="7"/>
      <c r="J11" s="7"/>
      <c r="K11" s="5"/>
    </row>
    <row r="12" spans="1:12">
      <c r="A12" s="22">
        <v>201</v>
      </c>
      <c r="B12" s="31" t="str">
        <f t="shared" si="0"/>
        <v>Forsythe</v>
      </c>
      <c r="C12" s="31" t="str">
        <f t="shared" si="1"/>
        <v>SE</v>
      </c>
      <c r="D12" s="40" t="s">
        <v>201</v>
      </c>
      <c r="E12" s="40" t="s">
        <v>201</v>
      </c>
      <c r="F12" s="40" t="s">
        <v>201</v>
      </c>
      <c r="G12" s="42">
        <f t="shared" si="2"/>
        <v>0</v>
      </c>
      <c r="H12" s="13">
        <f t="shared" si="3"/>
        <v>13</v>
      </c>
      <c r="I12" s="7"/>
      <c r="J12" s="7"/>
      <c r="K12" s="5"/>
    </row>
    <row r="13" spans="1:12">
      <c r="A13" s="22">
        <v>142</v>
      </c>
      <c r="B13" s="31" t="str">
        <f t="shared" si="0"/>
        <v>NGUYEN</v>
      </c>
      <c r="C13" s="31" t="str">
        <f t="shared" si="1"/>
        <v>GN</v>
      </c>
      <c r="D13" s="40" t="s">
        <v>201</v>
      </c>
      <c r="E13" s="40" t="s">
        <v>201</v>
      </c>
      <c r="F13" s="40" t="s">
        <v>201</v>
      </c>
      <c r="G13" s="42">
        <f t="shared" si="2"/>
        <v>0</v>
      </c>
      <c r="H13" s="13">
        <f t="shared" si="3"/>
        <v>13</v>
      </c>
      <c r="I13" s="7"/>
      <c r="J13" s="7"/>
      <c r="K13" s="5"/>
    </row>
    <row r="14" spans="1:12">
      <c r="A14" s="22">
        <v>278</v>
      </c>
      <c r="B14" s="31" t="str">
        <f t="shared" si="0"/>
        <v>Magana</v>
      </c>
      <c r="C14" s="31" t="str">
        <f t="shared" si="1"/>
        <v>EA</v>
      </c>
      <c r="D14" s="40">
        <v>1004</v>
      </c>
      <c r="E14" s="40">
        <v>808.75</v>
      </c>
      <c r="F14" s="40" t="s">
        <v>201</v>
      </c>
      <c r="G14" s="42">
        <f t="shared" si="2"/>
        <v>1004</v>
      </c>
      <c r="H14" s="13">
        <f t="shared" si="3"/>
        <v>11</v>
      </c>
      <c r="I14" s="7"/>
      <c r="J14" s="7"/>
      <c r="K14" s="5"/>
    </row>
    <row r="15" spans="1:12">
      <c r="A15" s="22">
        <v>240</v>
      </c>
      <c r="B15" s="31" t="str">
        <f t="shared" si="0"/>
        <v>Smith</v>
      </c>
      <c r="C15" s="31" t="str">
        <f t="shared" si="1"/>
        <v>SE</v>
      </c>
      <c r="D15" s="40">
        <v>1402.5</v>
      </c>
      <c r="E15" s="40">
        <v>1404.5</v>
      </c>
      <c r="F15" s="40">
        <v>1409.75</v>
      </c>
      <c r="G15" s="42">
        <f t="shared" si="2"/>
        <v>1409.75</v>
      </c>
      <c r="H15" s="13">
        <f t="shared" si="3"/>
        <v>3</v>
      </c>
      <c r="I15" s="7"/>
      <c r="J15" s="7"/>
      <c r="K15" s="5"/>
    </row>
    <row r="16" spans="1:12">
      <c r="A16" s="22">
        <v>143</v>
      </c>
      <c r="B16" s="31" t="str">
        <f t="shared" si="0"/>
        <v>Page</v>
      </c>
      <c r="C16" s="31" t="str">
        <f t="shared" si="1"/>
        <v>GN</v>
      </c>
      <c r="D16" s="40" t="s">
        <v>201</v>
      </c>
      <c r="E16" s="40" t="s">
        <v>201</v>
      </c>
      <c r="F16" s="40" t="s">
        <v>201</v>
      </c>
      <c r="G16" s="42">
        <f t="shared" si="2"/>
        <v>0</v>
      </c>
      <c r="H16" s="13">
        <f t="shared" si="3"/>
        <v>13</v>
      </c>
      <c r="I16" s="7"/>
      <c r="J16" s="7"/>
      <c r="K16" s="5"/>
    </row>
    <row r="17" spans="1:12">
      <c r="A17" s="22">
        <v>202</v>
      </c>
      <c r="B17" s="31" t="str">
        <f t="shared" si="0"/>
        <v>Gallagher</v>
      </c>
      <c r="C17" s="31" t="str">
        <f t="shared" si="1"/>
        <v>SE</v>
      </c>
      <c r="D17" s="40" t="s">
        <v>201</v>
      </c>
      <c r="E17" s="40">
        <v>900.5</v>
      </c>
      <c r="F17" s="40">
        <v>908.5</v>
      </c>
      <c r="G17" s="42">
        <f t="shared" si="2"/>
        <v>908.5</v>
      </c>
      <c r="H17" s="13">
        <f t="shared" si="3"/>
        <v>12</v>
      </c>
      <c r="I17" s="7"/>
      <c r="J17" s="7"/>
      <c r="K17" s="5"/>
    </row>
    <row r="18" spans="1:12">
      <c r="A18" s="22">
        <v>160</v>
      </c>
      <c r="B18" s="31" t="str">
        <f t="shared" si="0"/>
        <v>VAN BENTUM</v>
      </c>
      <c r="C18" s="31" t="str">
        <f t="shared" si="1"/>
        <v>GN</v>
      </c>
      <c r="D18" s="40">
        <v>1007.75</v>
      </c>
      <c r="E18" s="40">
        <v>1009.75</v>
      </c>
      <c r="F18" s="40" t="s">
        <v>201</v>
      </c>
      <c r="G18" s="42">
        <f t="shared" si="2"/>
        <v>1009.75</v>
      </c>
      <c r="H18" s="13">
        <f t="shared" si="3"/>
        <v>9</v>
      </c>
      <c r="I18" s="7"/>
      <c r="J18" s="7"/>
      <c r="K18" s="5"/>
    </row>
    <row r="19" spans="1:12">
      <c r="A19" s="22">
        <v>211</v>
      </c>
      <c r="B19" s="31" t="str">
        <f t="shared" si="0"/>
        <v>Knight</v>
      </c>
      <c r="C19" s="31" t="str">
        <f t="shared" si="1"/>
        <v>SE</v>
      </c>
      <c r="D19" s="40" t="s">
        <v>201</v>
      </c>
      <c r="E19" s="40" t="s">
        <v>201</v>
      </c>
      <c r="F19" s="40" t="s">
        <v>201</v>
      </c>
      <c r="G19" s="42">
        <f t="shared" si="2"/>
        <v>0</v>
      </c>
      <c r="H19" s="13">
        <f t="shared" si="3"/>
        <v>13</v>
      </c>
      <c r="I19" s="7"/>
      <c r="J19" s="7"/>
      <c r="K19" s="5"/>
    </row>
    <row r="20" spans="1:12">
      <c r="A20" s="22">
        <v>252</v>
      </c>
      <c r="B20" s="31" t="str">
        <f t="shared" si="0"/>
        <v>Winger</v>
      </c>
      <c r="C20" s="31" t="str">
        <f t="shared" si="1"/>
        <v>SE</v>
      </c>
      <c r="D20" s="40" t="s">
        <v>201</v>
      </c>
      <c r="E20" s="40" t="s">
        <v>201</v>
      </c>
      <c r="F20" s="40" t="s">
        <v>201</v>
      </c>
      <c r="G20" s="42">
        <f t="shared" si="2"/>
        <v>0</v>
      </c>
      <c r="H20" s="13">
        <f t="shared" si="3"/>
        <v>13</v>
      </c>
      <c r="I20" s="7"/>
      <c r="J20" s="7"/>
      <c r="K20" s="5"/>
    </row>
    <row r="21" spans="1:12">
      <c r="A21" s="37"/>
      <c r="B21" s="13" t="str">
        <f t="shared" si="0"/>
        <v/>
      </c>
      <c r="C21" s="13" t="str">
        <f t="shared" si="1"/>
        <v/>
      </c>
      <c r="D21" s="42"/>
      <c r="E21" s="42"/>
      <c r="F21" s="42"/>
      <c r="G21" s="42">
        <f t="shared" si="2"/>
        <v>0</v>
      </c>
      <c r="H21" s="13">
        <f t="shared" si="3"/>
        <v>13</v>
      </c>
      <c r="I21" s="7"/>
      <c r="J21" s="7"/>
      <c r="K21" s="5"/>
    </row>
    <row r="22" spans="1:12">
      <c r="A22" s="37"/>
      <c r="B22" s="13" t="str">
        <f t="shared" si="0"/>
        <v/>
      </c>
      <c r="C22" s="13" t="str">
        <f t="shared" si="1"/>
        <v/>
      </c>
      <c r="D22" s="42"/>
      <c r="E22" s="42"/>
      <c r="F22" s="42"/>
      <c r="G22" s="42">
        <f t="shared" si="2"/>
        <v>0</v>
      </c>
      <c r="H22" s="13">
        <f t="shared" si="3"/>
        <v>13</v>
      </c>
      <c r="I22" s="7"/>
      <c r="J22" s="7"/>
      <c r="K22" s="5"/>
    </row>
    <row r="23" spans="1:12">
      <c r="A23" s="37"/>
      <c r="B23" s="13" t="str">
        <f t="shared" si="0"/>
        <v/>
      </c>
      <c r="C23" s="13" t="str">
        <f t="shared" si="1"/>
        <v/>
      </c>
      <c r="D23" s="42"/>
      <c r="E23" s="42"/>
      <c r="F23" s="42"/>
      <c r="G23" s="42">
        <f t="shared" si="2"/>
        <v>0</v>
      </c>
      <c r="H23" s="13">
        <f t="shared" si="3"/>
        <v>13</v>
      </c>
      <c r="I23" s="7"/>
      <c r="J23" s="7"/>
      <c r="K23" s="5"/>
    </row>
    <row r="24" spans="1:12">
      <c r="A24" s="37"/>
      <c r="B24" s="13" t="str">
        <f t="shared" si="0"/>
        <v/>
      </c>
      <c r="C24" s="13" t="str">
        <f t="shared" si="1"/>
        <v/>
      </c>
      <c r="D24" s="42"/>
      <c r="E24" s="42"/>
      <c r="F24" s="42"/>
      <c r="G24" s="42">
        <f t="shared" si="2"/>
        <v>0</v>
      </c>
      <c r="H24" s="13">
        <f t="shared" si="3"/>
        <v>13</v>
      </c>
      <c r="I24" s="7"/>
      <c r="J24" s="7"/>
      <c r="K24" s="5"/>
    </row>
    <row r="25" spans="1:12">
      <c r="A25" s="37"/>
      <c r="B25" s="13" t="str">
        <f t="shared" si="0"/>
        <v/>
      </c>
      <c r="C25" s="13" t="str">
        <f t="shared" si="1"/>
        <v/>
      </c>
      <c r="D25" s="42"/>
      <c r="E25" s="42"/>
      <c r="F25" s="42"/>
      <c r="G25" s="42">
        <f t="shared" si="2"/>
        <v>0</v>
      </c>
      <c r="H25" s="13">
        <f t="shared" si="3"/>
        <v>13</v>
      </c>
      <c r="I25" s="7"/>
      <c r="J25" s="7"/>
      <c r="K25" s="5"/>
    </row>
    <row r="26" spans="1:12">
      <c r="A26" s="37"/>
      <c r="B26" s="13" t="str">
        <f t="shared" si="0"/>
        <v/>
      </c>
      <c r="C26" s="13" t="str">
        <f t="shared" si="1"/>
        <v/>
      </c>
      <c r="D26" s="42"/>
      <c r="E26" s="42"/>
      <c r="F26" s="42"/>
      <c r="G26" s="42">
        <f t="shared" si="2"/>
        <v>0</v>
      </c>
      <c r="H26" s="13">
        <f t="shared" si="3"/>
        <v>13</v>
      </c>
      <c r="I26" s="7"/>
      <c r="J26" s="7"/>
      <c r="K26" s="5"/>
    </row>
    <row r="27" spans="1:12" ht="15.75" customHeight="1">
      <c r="A27" s="82"/>
      <c r="B27" s="83" t="str">
        <f t="shared" si="0"/>
        <v/>
      </c>
      <c r="C27" s="83" t="str">
        <f t="shared" si="1"/>
        <v/>
      </c>
      <c r="D27" s="84"/>
      <c r="E27" s="84"/>
      <c r="F27" s="84"/>
      <c r="G27" s="84">
        <f t="shared" si="2"/>
        <v>0</v>
      </c>
      <c r="H27" s="13">
        <f t="shared" si="3"/>
        <v>13</v>
      </c>
      <c r="I27" s="7"/>
      <c r="J27" s="7"/>
      <c r="K27" s="5"/>
    </row>
    <row r="28" spans="1:12">
      <c r="A28" s="85"/>
      <c r="B28" s="86" t="str">
        <f t="shared" si="0"/>
        <v/>
      </c>
      <c r="C28" s="86" t="str">
        <f t="shared" si="1"/>
        <v/>
      </c>
      <c r="D28" s="43"/>
      <c r="E28" s="43"/>
      <c r="F28" s="43"/>
      <c r="G28" s="43">
        <f t="shared" si="2"/>
        <v>0</v>
      </c>
      <c r="H28" s="13">
        <f t="shared" ref="H28:H44" si="4">RANK(G28,$G$28:G44)</f>
        <v>1</v>
      </c>
      <c r="I28" s="5"/>
      <c r="J28" s="5"/>
      <c r="K28" s="5"/>
    </row>
    <row r="29" spans="1:12">
      <c r="A29" s="37"/>
      <c r="B29" s="13" t="str">
        <f t="shared" si="0"/>
        <v/>
      </c>
      <c r="C29" s="13" t="str">
        <f t="shared" si="1"/>
        <v/>
      </c>
      <c r="D29" s="42"/>
      <c r="E29" s="42"/>
      <c r="F29" s="42"/>
      <c r="G29" s="42">
        <f t="shared" si="2"/>
        <v>0</v>
      </c>
      <c r="H29" s="13">
        <f t="shared" si="4"/>
        <v>1</v>
      </c>
      <c r="I29" s="5"/>
      <c r="J29" s="5"/>
      <c r="K29" s="27" t="s">
        <v>17</v>
      </c>
      <c r="L29" s="10"/>
    </row>
    <row r="30" spans="1:12">
      <c r="A30" s="37"/>
      <c r="B30" s="13" t="str">
        <f t="shared" si="0"/>
        <v/>
      </c>
      <c r="C30" s="13" t="str">
        <f t="shared" si="1"/>
        <v/>
      </c>
      <c r="D30" s="42"/>
      <c r="E30" s="42"/>
      <c r="F30" s="42"/>
      <c r="G30" s="42">
        <f t="shared" si="2"/>
        <v>0</v>
      </c>
      <c r="H30" s="13">
        <f t="shared" si="4"/>
        <v>1</v>
      </c>
      <c r="I30" s="5"/>
      <c r="J30" s="5"/>
      <c r="K30" s="25" t="s">
        <v>17</v>
      </c>
      <c r="L30" s="13" t="s">
        <v>17</v>
      </c>
    </row>
    <row r="31" spans="1:12">
      <c r="A31" s="37"/>
      <c r="B31" s="13" t="str">
        <f t="shared" si="0"/>
        <v/>
      </c>
      <c r="C31" s="13" t="str">
        <f t="shared" si="1"/>
        <v/>
      </c>
      <c r="D31" s="42"/>
      <c r="E31" s="42"/>
      <c r="F31" s="42"/>
      <c r="G31" s="42">
        <f t="shared" si="2"/>
        <v>0</v>
      </c>
      <c r="H31" s="13">
        <f t="shared" si="4"/>
        <v>1</v>
      </c>
      <c r="I31" s="5"/>
      <c r="J31" s="5"/>
      <c r="K31" s="25" t="s">
        <v>17</v>
      </c>
      <c r="L31" s="13" t="s">
        <v>17</v>
      </c>
    </row>
    <row r="32" spans="1:12">
      <c r="A32" s="37"/>
      <c r="B32" s="13" t="str">
        <f t="shared" si="0"/>
        <v/>
      </c>
      <c r="C32" s="13" t="str">
        <f t="shared" si="1"/>
        <v/>
      </c>
      <c r="D32" s="42"/>
      <c r="E32" s="42"/>
      <c r="F32" s="42"/>
      <c r="G32" s="42">
        <f t="shared" si="2"/>
        <v>0</v>
      </c>
      <c r="H32" s="13">
        <f t="shared" si="4"/>
        <v>1</v>
      </c>
      <c r="I32" s="5"/>
      <c r="J32" s="5"/>
      <c r="K32" s="25" t="s">
        <v>17</v>
      </c>
      <c r="L32" s="13" t="s">
        <v>17</v>
      </c>
    </row>
    <row r="33" spans="1:11">
      <c r="A33" s="37"/>
      <c r="B33" s="13" t="str">
        <f t="shared" si="0"/>
        <v/>
      </c>
      <c r="C33" s="13" t="str">
        <f t="shared" si="1"/>
        <v/>
      </c>
      <c r="D33" s="42"/>
      <c r="E33" s="42"/>
      <c r="F33" s="42"/>
      <c r="G33" s="42">
        <f t="shared" si="2"/>
        <v>0</v>
      </c>
      <c r="H33" s="13">
        <f t="shared" si="4"/>
        <v>1</v>
      </c>
      <c r="I33" s="5"/>
      <c r="J33" s="5"/>
      <c r="K33" s="2" t="s">
        <v>17</v>
      </c>
    </row>
    <row r="34" spans="1:11">
      <c r="A34" s="37"/>
      <c r="B34" s="13" t="str">
        <f t="shared" si="0"/>
        <v/>
      </c>
      <c r="C34" s="13" t="str">
        <f t="shared" si="1"/>
        <v/>
      </c>
      <c r="D34" s="42"/>
      <c r="E34" s="42"/>
      <c r="F34" s="42"/>
      <c r="G34" s="42">
        <f t="shared" si="2"/>
        <v>0</v>
      </c>
      <c r="H34" s="13">
        <f t="shared" si="4"/>
        <v>1</v>
      </c>
      <c r="I34" s="5"/>
      <c r="J34" s="5"/>
      <c r="K34" s="5"/>
    </row>
    <row r="35" spans="1:11">
      <c r="A35" s="37"/>
      <c r="B35" s="13" t="str">
        <f t="shared" si="0"/>
        <v/>
      </c>
      <c r="C35" s="13" t="str">
        <f t="shared" si="1"/>
        <v/>
      </c>
      <c r="D35" s="42"/>
      <c r="E35" s="42"/>
      <c r="F35" s="42"/>
      <c r="G35" s="42">
        <f t="shared" si="2"/>
        <v>0</v>
      </c>
      <c r="H35" s="13">
        <f t="shared" si="4"/>
        <v>1</v>
      </c>
      <c r="I35" s="5"/>
      <c r="J35" s="5"/>
      <c r="K35" s="5"/>
    </row>
    <row r="36" spans="1:11">
      <c r="A36" s="37"/>
      <c r="B36" s="13" t="str">
        <f t="shared" si="0"/>
        <v/>
      </c>
      <c r="C36" s="13" t="str">
        <f t="shared" si="1"/>
        <v/>
      </c>
      <c r="D36" s="42"/>
      <c r="E36" s="42"/>
      <c r="F36" s="42"/>
      <c r="G36" s="42">
        <f t="shared" si="2"/>
        <v>0</v>
      </c>
      <c r="H36" s="13">
        <f t="shared" si="4"/>
        <v>1</v>
      </c>
      <c r="I36" s="5"/>
      <c r="J36" s="5"/>
      <c r="K36" s="5"/>
    </row>
    <row r="37" spans="1:11">
      <c r="A37" s="37"/>
      <c r="B37" s="13" t="str">
        <f t="shared" si="0"/>
        <v/>
      </c>
      <c r="C37" s="13" t="str">
        <f t="shared" si="1"/>
        <v/>
      </c>
      <c r="D37" s="42"/>
      <c r="E37" s="42"/>
      <c r="F37" s="42"/>
      <c r="G37" s="42">
        <f t="shared" si="2"/>
        <v>0</v>
      </c>
      <c r="H37" s="13">
        <f t="shared" si="4"/>
        <v>1</v>
      </c>
      <c r="I37" s="5"/>
      <c r="J37" s="5"/>
      <c r="K37" s="5"/>
    </row>
    <row r="38" spans="1:11">
      <c r="A38" s="37"/>
      <c r="B38" s="13" t="str">
        <f t="shared" si="0"/>
        <v/>
      </c>
      <c r="C38" s="13" t="str">
        <f t="shared" si="1"/>
        <v/>
      </c>
      <c r="D38" s="42"/>
      <c r="E38" s="42"/>
      <c r="F38" s="42"/>
      <c r="G38" s="42">
        <f t="shared" si="2"/>
        <v>0</v>
      </c>
      <c r="H38" s="13">
        <f t="shared" si="4"/>
        <v>1</v>
      </c>
      <c r="I38" s="5"/>
      <c r="J38" s="5"/>
      <c r="K38" s="5"/>
    </row>
    <row r="39" spans="1:11">
      <c r="A39" s="37"/>
      <c r="B39" s="13" t="str">
        <f t="shared" si="0"/>
        <v/>
      </c>
      <c r="C39" s="13" t="str">
        <f t="shared" si="1"/>
        <v/>
      </c>
      <c r="D39" s="42"/>
      <c r="E39" s="42"/>
      <c r="F39" s="42"/>
      <c r="G39" s="42">
        <f t="shared" si="2"/>
        <v>0</v>
      </c>
      <c r="H39" s="13">
        <f t="shared" si="4"/>
        <v>1</v>
      </c>
      <c r="I39" s="5"/>
      <c r="J39" s="5"/>
      <c r="K39" s="5"/>
    </row>
    <row r="40" spans="1:11">
      <c r="A40" s="37"/>
      <c r="B40" s="13" t="str">
        <f t="shared" si="0"/>
        <v/>
      </c>
      <c r="C40" s="13" t="str">
        <f t="shared" si="1"/>
        <v/>
      </c>
      <c r="D40" s="42"/>
      <c r="E40" s="42"/>
      <c r="F40" s="42"/>
      <c r="G40" s="42">
        <f t="shared" si="2"/>
        <v>0</v>
      </c>
      <c r="H40" s="13">
        <f t="shared" si="4"/>
        <v>1</v>
      </c>
      <c r="I40" s="5"/>
      <c r="J40" s="5"/>
      <c r="K40" s="5"/>
    </row>
    <row r="41" spans="1:11">
      <c r="A41" s="37"/>
      <c r="B41" s="13" t="str">
        <f t="shared" si="0"/>
        <v/>
      </c>
      <c r="C41" s="13" t="str">
        <f t="shared" si="1"/>
        <v/>
      </c>
      <c r="D41" s="42"/>
      <c r="E41" s="42"/>
      <c r="F41" s="42"/>
      <c r="G41" s="42">
        <f t="shared" si="2"/>
        <v>0</v>
      </c>
      <c r="H41" s="13">
        <f t="shared" si="4"/>
        <v>1</v>
      </c>
      <c r="I41" s="5"/>
      <c r="J41" s="5"/>
      <c r="K41" s="5"/>
    </row>
    <row r="42" spans="1:11">
      <c r="A42" s="37"/>
      <c r="B42" s="13" t="str">
        <f t="shared" si="0"/>
        <v/>
      </c>
      <c r="C42" s="13" t="str">
        <f t="shared" si="1"/>
        <v/>
      </c>
      <c r="D42" s="42"/>
      <c r="E42" s="42"/>
      <c r="F42" s="42"/>
      <c r="G42" s="42">
        <f t="shared" si="2"/>
        <v>0</v>
      </c>
      <c r="H42" s="13">
        <f t="shared" si="4"/>
        <v>1</v>
      </c>
      <c r="I42" s="5"/>
      <c r="J42" s="5"/>
      <c r="K42" s="5"/>
    </row>
    <row r="43" spans="1:11">
      <c r="A43" s="37"/>
      <c r="B43" s="13" t="str">
        <f t="shared" si="0"/>
        <v/>
      </c>
      <c r="C43" s="13" t="str">
        <f t="shared" si="1"/>
        <v/>
      </c>
      <c r="D43" s="42"/>
      <c r="E43" s="42"/>
      <c r="F43" s="42"/>
      <c r="G43" s="42">
        <f t="shared" si="2"/>
        <v>0</v>
      </c>
      <c r="H43" s="13">
        <f t="shared" si="4"/>
        <v>1</v>
      </c>
      <c r="I43" s="5"/>
      <c r="J43" s="5"/>
      <c r="K43" s="5"/>
    </row>
    <row r="44" spans="1:11">
      <c r="A44" s="37"/>
      <c r="B44" s="13" t="str">
        <f t="shared" si="0"/>
        <v/>
      </c>
      <c r="C44" s="13" t="str">
        <f t="shared" si="1"/>
        <v/>
      </c>
      <c r="D44" s="42"/>
      <c r="E44" s="42"/>
      <c r="F44" s="42"/>
      <c r="G44" s="42">
        <f t="shared" si="2"/>
        <v>0</v>
      </c>
      <c r="H44" s="13">
        <f t="shared" si="4"/>
        <v>1</v>
      </c>
      <c r="I44" s="5"/>
      <c r="J44" s="5"/>
      <c r="K44" s="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3" sqref="D3"/>
    </sheetView>
  </sheetViews>
  <sheetFormatPr baseColWidth="10" defaultColWidth="17.33203125" defaultRowHeight="15" customHeight="1" x14ac:dyDescent="0"/>
  <cols>
    <col min="1" max="1" width="8.1640625" customWidth="1"/>
    <col min="2" max="2" width="26.6640625" customWidth="1"/>
    <col min="3" max="3" width="12.83203125" customWidth="1"/>
    <col min="4" max="6" width="13.33203125" customWidth="1"/>
    <col min="7" max="7" width="19" customWidth="1"/>
    <col min="8" max="8" width="13.83203125" customWidth="1"/>
    <col min="9" max="10" width="6.83203125" customWidth="1"/>
    <col min="11" max="11" width="19.6640625" customWidth="1"/>
    <col min="12" max="12" width="12.83203125" customWidth="1"/>
  </cols>
  <sheetData>
    <row r="1" spans="1:12">
      <c r="A1" s="5"/>
      <c r="B1" s="5" t="s">
        <v>35</v>
      </c>
      <c r="D1" s="5"/>
      <c r="E1" s="5"/>
      <c r="F1" s="5"/>
      <c r="G1" s="5"/>
      <c r="H1" s="5"/>
      <c r="I1" s="5"/>
      <c r="J1" s="5"/>
      <c r="K1" s="5"/>
    </row>
    <row r="2" spans="1:12" ht="15.75" customHeight="1">
      <c r="A2" s="7" t="s">
        <v>22</v>
      </c>
      <c r="B2" s="7" t="s">
        <v>25</v>
      </c>
      <c r="C2" s="7" t="s">
        <v>26</v>
      </c>
      <c r="D2" s="7" t="s">
        <v>27</v>
      </c>
      <c r="E2" s="7" t="s">
        <v>28</v>
      </c>
      <c r="F2" s="7" t="s">
        <v>29</v>
      </c>
      <c r="G2" s="7" t="s">
        <v>31</v>
      </c>
      <c r="H2" s="7" t="s">
        <v>32</v>
      </c>
      <c r="I2" s="7"/>
      <c r="J2" s="7"/>
      <c r="K2" s="7"/>
      <c r="L2" s="7"/>
    </row>
    <row r="3" spans="1:12">
      <c r="A3" s="36">
        <v>124</v>
      </c>
      <c r="B3" s="38" t="str">
        <f>IF(ISNA(VLOOKUP(A3,athlete,2,FALSE)),"",VLOOKUP(A3,athlete,2,FALSE))</f>
        <v>HIRSIG</v>
      </c>
      <c r="C3" s="38" t="str">
        <f t="shared" ref="C3:C44" si="0">IF(ISNA(VLOOKUP(A3,athlete,4,FALSE)),"",VLOOKUP(A3,athlete,4,FALSE))</f>
        <v>GN</v>
      </c>
      <c r="D3" s="41">
        <v>2701.75</v>
      </c>
      <c r="E3" s="41">
        <v>2707.5</v>
      </c>
      <c r="F3" s="41">
        <v>2705.5</v>
      </c>
      <c r="G3" s="43">
        <f t="shared" ref="G3:G44" si="1">MAX(D3:F3)</f>
        <v>2707.5</v>
      </c>
      <c r="H3" s="13">
        <f>RANK(G3,$G$3:G27)</f>
        <v>4</v>
      </c>
      <c r="I3" s="7"/>
      <c r="J3" s="7"/>
      <c r="K3" s="5"/>
    </row>
    <row r="4" spans="1:12">
      <c r="A4" s="22">
        <v>116</v>
      </c>
      <c r="B4" s="31" t="str">
        <f>IF(ISNA(VLOOKUP(A4,athlete,2,FALSE)),"",VLOOKUP(A4,athlete,2,FALSE))</f>
        <v>FISHER</v>
      </c>
      <c r="C4" s="31" t="str">
        <f t="shared" si="0"/>
        <v>GN</v>
      </c>
      <c r="D4" s="40">
        <v>2803.75</v>
      </c>
      <c r="E4" s="40">
        <v>2811.75</v>
      </c>
      <c r="F4" s="40">
        <v>2700.75</v>
      </c>
      <c r="G4" s="42">
        <f t="shared" si="1"/>
        <v>2811.75</v>
      </c>
      <c r="H4" s="13">
        <f t="shared" ref="H4:H27" si="2">RANK(G4,$G$3:G27)</f>
        <v>3</v>
      </c>
      <c r="I4" s="7"/>
      <c r="J4" s="7"/>
      <c r="K4" s="5"/>
    </row>
    <row r="5" spans="1:12">
      <c r="A5" s="22">
        <v>240</v>
      </c>
      <c r="B5" s="14" t="s">
        <v>288</v>
      </c>
      <c r="C5" s="31" t="str">
        <f t="shared" si="0"/>
        <v>SE</v>
      </c>
      <c r="D5" s="40">
        <v>3109.5</v>
      </c>
      <c r="E5" s="40">
        <v>3106</v>
      </c>
      <c r="F5" s="40">
        <v>3200.25</v>
      </c>
      <c r="G5" s="42">
        <f t="shared" si="1"/>
        <v>3200.25</v>
      </c>
      <c r="H5" s="13">
        <f t="shared" si="2"/>
        <v>1</v>
      </c>
      <c r="I5" s="7"/>
      <c r="J5" s="7"/>
      <c r="K5" s="5"/>
    </row>
    <row r="6" spans="1:12">
      <c r="A6" s="22">
        <v>103</v>
      </c>
      <c r="B6" s="31" t="str">
        <f t="shared" ref="B6:B44" si="3">IF(ISNA(VLOOKUP(A6,athlete,2,FALSE)),"",VLOOKUP(A6,athlete,2,FALSE))</f>
        <v>ARON</v>
      </c>
      <c r="C6" s="31" t="str">
        <f t="shared" si="0"/>
        <v>GN</v>
      </c>
      <c r="D6" s="40">
        <v>3007.25</v>
      </c>
      <c r="E6" s="40">
        <v>3006.75</v>
      </c>
      <c r="F6" s="40">
        <v>3100</v>
      </c>
      <c r="G6" s="42">
        <f t="shared" si="1"/>
        <v>3100</v>
      </c>
      <c r="H6" s="13">
        <f t="shared" si="2"/>
        <v>2</v>
      </c>
      <c r="I6" s="7"/>
      <c r="J6" s="7"/>
      <c r="K6" s="5"/>
    </row>
    <row r="7" spans="1:12">
      <c r="A7" s="37" t="s">
        <v>17</v>
      </c>
      <c r="B7" s="13" t="str">
        <f t="shared" si="3"/>
        <v/>
      </c>
      <c r="C7" s="13" t="str">
        <f t="shared" si="0"/>
        <v/>
      </c>
      <c r="D7" s="42"/>
      <c r="E7" s="42"/>
      <c r="F7" s="42"/>
      <c r="G7" s="42">
        <f t="shared" si="1"/>
        <v>0</v>
      </c>
      <c r="H7" s="13">
        <f t="shared" si="2"/>
        <v>5</v>
      </c>
      <c r="I7" s="7"/>
      <c r="J7" s="7"/>
      <c r="K7" s="27" t="s">
        <v>5</v>
      </c>
      <c r="L7" s="10"/>
    </row>
    <row r="8" spans="1:12">
      <c r="A8" s="37" t="s">
        <v>17</v>
      </c>
      <c r="B8" s="13" t="str">
        <f t="shared" si="3"/>
        <v/>
      </c>
      <c r="C8" s="13" t="str">
        <f t="shared" si="0"/>
        <v/>
      </c>
      <c r="D8" s="42"/>
      <c r="E8" s="42"/>
      <c r="F8" s="42"/>
      <c r="G8" s="42">
        <f t="shared" si="1"/>
        <v>0</v>
      </c>
      <c r="H8" s="13">
        <f t="shared" si="2"/>
        <v>5</v>
      </c>
      <c r="I8" s="7"/>
      <c r="J8" s="7"/>
      <c r="K8" s="12" t="s">
        <v>14</v>
      </c>
      <c r="L8" s="30">
        <v>6</v>
      </c>
    </row>
    <row r="9" spans="1:12">
      <c r="A9" s="37" t="s">
        <v>17</v>
      </c>
      <c r="B9" s="13" t="str">
        <f t="shared" si="3"/>
        <v/>
      </c>
      <c r="C9" s="13" t="str">
        <f t="shared" si="0"/>
        <v/>
      </c>
      <c r="D9" s="42"/>
      <c r="E9" s="42"/>
      <c r="F9" s="42"/>
      <c r="G9" s="42">
        <f t="shared" si="1"/>
        <v>0</v>
      </c>
      <c r="H9" s="13">
        <f t="shared" si="2"/>
        <v>5</v>
      </c>
      <c r="I9" s="7"/>
      <c r="J9" s="7"/>
      <c r="K9" s="25" t="s">
        <v>9</v>
      </c>
      <c r="L9" s="30">
        <v>0</v>
      </c>
    </row>
    <row r="10" spans="1:12">
      <c r="A10" s="37" t="s">
        <v>17</v>
      </c>
      <c r="B10" s="13" t="str">
        <f t="shared" si="3"/>
        <v/>
      </c>
      <c r="C10" s="13" t="str">
        <f t="shared" si="0"/>
        <v/>
      </c>
      <c r="D10" s="42"/>
      <c r="E10" s="42"/>
      <c r="F10" s="42"/>
      <c r="G10" s="42">
        <f t="shared" si="1"/>
        <v>0</v>
      </c>
      <c r="H10" s="13">
        <f t="shared" si="2"/>
        <v>5</v>
      </c>
      <c r="I10" s="7"/>
      <c r="J10" s="7"/>
      <c r="K10" s="12" t="s">
        <v>15</v>
      </c>
      <c r="L10" s="30">
        <v>5</v>
      </c>
    </row>
    <row r="11" spans="1:12">
      <c r="A11" s="37" t="s">
        <v>17</v>
      </c>
      <c r="B11" s="13" t="str">
        <f t="shared" si="3"/>
        <v/>
      </c>
      <c r="C11" s="13" t="str">
        <f t="shared" si="0"/>
        <v/>
      </c>
      <c r="D11" s="42"/>
      <c r="E11" s="42"/>
      <c r="F11" s="42"/>
      <c r="G11" s="42">
        <f t="shared" si="1"/>
        <v>0</v>
      </c>
      <c r="H11" s="13">
        <f t="shared" si="2"/>
        <v>5</v>
      </c>
      <c r="I11" s="7"/>
      <c r="J11" s="7"/>
      <c r="K11" s="5"/>
    </row>
    <row r="12" spans="1:12">
      <c r="A12" s="37" t="s">
        <v>17</v>
      </c>
      <c r="B12" s="13" t="str">
        <f t="shared" si="3"/>
        <v/>
      </c>
      <c r="C12" s="13" t="str">
        <f t="shared" si="0"/>
        <v/>
      </c>
      <c r="D12" s="42"/>
      <c r="E12" s="42"/>
      <c r="F12" s="42"/>
      <c r="G12" s="42">
        <f t="shared" si="1"/>
        <v>0</v>
      </c>
      <c r="H12" s="13">
        <f t="shared" si="2"/>
        <v>5</v>
      </c>
      <c r="I12" s="7"/>
      <c r="J12" s="7"/>
      <c r="K12" s="5"/>
    </row>
    <row r="13" spans="1:12">
      <c r="A13" s="37" t="s">
        <v>17</v>
      </c>
      <c r="B13" s="13" t="str">
        <f t="shared" si="3"/>
        <v/>
      </c>
      <c r="C13" s="13" t="str">
        <f t="shared" si="0"/>
        <v/>
      </c>
      <c r="D13" s="42"/>
      <c r="E13" s="42"/>
      <c r="F13" s="42"/>
      <c r="G13" s="42">
        <f t="shared" si="1"/>
        <v>0</v>
      </c>
      <c r="H13" s="13">
        <f t="shared" si="2"/>
        <v>5</v>
      </c>
      <c r="I13" s="7"/>
      <c r="J13" s="7"/>
      <c r="K13" s="5"/>
    </row>
    <row r="14" spans="1:12">
      <c r="A14" s="37" t="s">
        <v>17</v>
      </c>
      <c r="B14" s="13" t="str">
        <f t="shared" si="3"/>
        <v/>
      </c>
      <c r="C14" s="13" t="str">
        <f t="shared" si="0"/>
        <v/>
      </c>
      <c r="D14" s="42"/>
      <c r="E14" s="42"/>
      <c r="F14" s="42"/>
      <c r="G14" s="42">
        <f t="shared" si="1"/>
        <v>0</v>
      </c>
      <c r="H14" s="13">
        <f t="shared" si="2"/>
        <v>5</v>
      </c>
      <c r="I14" s="7"/>
      <c r="J14" s="7"/>
      <c r="K14" s="5"/>
    </row>
    <row r="15" spans="1:12">
      <c r="A15" s="37" t="s">
        <v>17</v>
      </c>
      <c r="B15" s="13" t="str">
        <f t="shared" si="3"/>
        <v/>
      </c>
      <c r="C15" s="13" t="str">
        <f t="shared" si="0"/>
        <v/>
      </c>
      <c r="D15" s="42"/>
      <c r="E15" s="42"/>
      <c r="F15" s="42"/>
      <c r="G15" s="42">
        <f t="shared" si="1"/>
        <v>0</v>
      </c>
      <c r="H15" s="13">
        <f t="shared" si="2"/>
        <v>5</v>
      </c>
      <c r="I15" s="7"/>
      <c r="J15" s="7"/>
      <c r="K15" s="5"/>
    </row>
    <row r="16" spans="1:12">
      <c r="A16" s="37"/>
      <c r="B16" s="13" t="str">
        <f t="shared" si="3"/>
        <v/>
      </c>
      <c r="C16" s="13" t="str">
        <f t="shared" si="0"/>
        <v/>
      </c>
      <c r="D16" s="42"/>
      <c r="E16" s="42"/>
      <c r="F16" s="42"/>
      <c r="G16" s="42">
        <f t="shared" si="1"/>
        <v>0</v>
      </c>
      <c r="H16" s="13">
        <f t="shared" si="2"/>
        <v>5</v>
      </c>
      <c r="I16" s="7"/>
      <c r="J16" s="7"/>
      <c r="K16" s="5"/>
    </row>
    <row r="17" spans="1:12">
      <c r="A17" s="37"/>
      <c r="B17" s="13" t="str">
        <f t="shared" si="3"/>
        <v/>
      </c>
      <c r="C17" s="13" t="str">
        <f t="shared" si="0"/>
        <v/>
      </c>
      <c r="D17" s="42"/>
      <c r="E17" s="42"/>
      <c r="F17" s="42"/>
      <c r="G17" s="42">
        <f t="shared" si="1"/>
        <v>0</v>
      </c>
      <c r="H17" s="13">
        <f t="shared" si="2"/>
        <v>5</v>
      </c>
      <c r="I17" s="7"/>
      <c r="J17" s="7"/>
      <c r="K17" s="5"/>
    </row>
    <row r="18" spans="1:12">
      <c r="A18" s="37"/>
      <c r="B18" s="13" t="str">
        <f t="shared" si="3"/>
        <v/>
      </c>
      <c r="C18" s="13" t="str">
        <f t="shared" si="0"/>
        <v/>
      </c>
      <c r="D18" s="42"/>
      <c r="E18" s="42"/>
      <c r="F18" s="42"/>
      <c r="G18" s="42">
        <f t="shared" si="1"/>
        <v>0</v>
      </c>
      <c r="H18" s="13">
        <f t="shared" si="2"/>
        <v>5</v>
      </c>
      <c r="I18" s="7"/>
      <c r="J18" s="7"/>
      <c r="K18" s="5"/>
    </row>
    <row r="19" spans="1:12">
      <c r="A19" s="37"/>
      <c r="B19" s="13" t="str">
        <f t="shared" si="3"/>
        <v/>
      </c>
      <c r="C19" s="13" t="str">
        <f t="shared" si="0"/>
        <v/>
      </c>
      <c r="D19" s="42"/>
      <c r="E19" s="42"/>
      <c r="F19" s="42"/>
      <c r="G19" s="42">
        <f t="shared" si="1"/>
        <v>0</v>
      </c>
      <c r="H19" s="13">
        <f t="shared" si="2"/>
        <v>5</v>
      </c>
      <c r="I19" s="7"/>
      <c r="J19" s="7"/>
      <c r="K19" s="5"/>
    </row>
    <row r="20" spans="1:12">
      <c r="A20" s="37"/>
      <c r="B20" s="13" t="str">
        <f t="shared" si="3"/>
        <v/>
      </c>
      <c r="C20" s="13" t="str">
        <f t="shared" si="0"/>
        <v/>
      </c>
      <c r="D20" s="42"/>
      <c r="E20" s="42"/>
      <c r="F20" s="42"/>
      <c r="G20" s="42">
        <f t="shared" si="1"/>
        <v>0</v>
      </c>
      <c r="H20" s="13">
        <f t="shared" si="2"/>
        <v>5</v>
      </c>
      <c r="I20" s="7"/>
      <c r="J20" s="7"/>
      <c r="K20" s="5"/>
    </row>
    <row r="21" spans="1:12">
      <c r="A21" s="37"/>
      <c r="B21" s="13" t="str">
        <f t="shared" si="3"/>
        <v/>
      </c>
      <c r="C21" s="13" t="str">
        <f t="shared" si="0"/>
        <v/>
      </c>
      <c r="D21" s="42"/>
      <c r="E21" s="42"/>
      <c r="F21" s="42"/>
      <c r="G21" s="42">
        <f t="shared" si="1"/>
        <v>0</v>
      </c>
      <c r="H21" s="13">
        <f t="shared" si="2"/>
        <v>5</v>
      </c>
      <c r="I21" s="7"/>
      <c r="J21" s="7"/>
      <c r="K21" s="5"/>
    </row>
    <row r="22" spans="1:12">
      <c r="A22" s="37"/>
      <c r="B22" s="13" t="str">
        <f t="shared" si="3"/>
        <v/>
      </c>
      <c r="C22" s="13" t="str">
        <f t="shared" si="0"/>
        <v/>
      </c>
      <c r="D22" s="42"/>
      <c r="E22" s="42"/>
      <c r="F22" s="42"/>
      <c r="G22" s="42">
        <f t="shared" si="1"/>
        <v>0</v>
      </c>
      <c r="H22" s="13">
        <f t="shared" si="2"/>
        <v>5</v>
      </c>
      <c r="I22" s="7"/>
      <c r="J22" s="7"/>
      <c r="K22" s="5"/>
    </row>
    <row r="23" spans="1:12">
      <c r="A23" s="37"/>
      <c r="B23" s="13" t="str">
        <f t="shared" si="3"/>
        <v/>
      </c>
      <c r="C23" s="13" t="str">
        <f t="shared" si="0"/>
        <v/>
      </c>
      <c r="D23" s="42"/>
      <c r="E23" s="42"/>
      <c r="F23" s="42"/>
      <c r="G23" s="42">
        <f t="shared" si="1"/>
        <v>0</v>
      </c>
      <c r="H23" s="13">
        <f t="shared" si="2"/>
        <v>5</v>
      </c>
      <c r="I23" s="7"/>
      <c r="J23" s="7"/>
      <c r="K23" s="5"/>
    </row>
    <row r="24" spans="1:12">
      <c r="A24" s="37"/>
      <c r="B24" s="13" t="str">
        <f t="shared" si="3"/>
        <v/>
      </c>
      <c r="C24" s="13" t="str">
        <f t="shared" si="0"/>
        <v/>
      </c>
      <c r="D24" s="42"/>
      <c r="E24" s="42"/>
      <c r="F24" s="42"/>
      <c r="G24" s="42">
        <f t="shared" si="1"/>
        <v>0</v>
      </c>
      <c r="H24" s="13">
        <f t="shared" si="2"/>
        <v>5</v>
      </c>
      <c r="I24" s="7"/>
      <c r="J24" s="7"/>
      <c r="K24" s="5"/>
    </row>
    <row r="25" spans="1:12">
      <c r="A25" s="37"/>
      <c r="B25" s="13" t="str">
        <f t="shared" si="3"/>
        <v/>
      </c>
      <c r="C25" s="13" t="str">
        <f t="shared" si="0"/>
        <v/>
      </c>
      <c r="D25" s="42"/>
      <c r="E25" s="42"/>
      <c r="F25" s="42"/>
      <c r="G25" s="42">
        <f t="shared" si="1"/>
        <v>0</v>
      </c>
      <c r="H25" s="13">
        <f t="shared" si="2"/>
        <v>5</v>
      </c>
      <c r="I25" s="7"/>
      <c r="J25" s="7"/>
      <c r="K25" s="5"/>
    </row>
    <row r="26" spans="1:12">
      <c r="A26" s="37"/>
      <c r="B26" s="13" t="str">
        <f t="shared" si="3"/>
        <v/>
      </c>
      <c r="C26" s="13" t="str">
        <f t="shared" si="0"/>
        <v/>
      </c>
      <c r="D26" s="42"/>
      <c r="E26" s="42"/>
      <c r="F26" s="42"/>
      <c r="G26" s="42">
        <f t="shared" si="1"/>
        <v>0</v>
      </c>
      <c r="H26" s="13">
        <f t="shared" si="2"/>
        <v>5</v>
      </c>
      <c r="I26" s="7"/>
      <c r="J26" s="7"/>
      <c r="K26" s="5"/>
    </row>
    <row r="27" spans="1:12" ht="15.75" customHeight="1">
      <c r="A27" s="82"/>
      <c r="B27" s="83" t="str">
        <f t="shared" si="3"/>
        <v/>
      </c>
      <c r="C27" s="83" t="str">
        <f t="shared" si="0"/>
        <v/>
      </c>
      <c r="D27" s="84"/>
      <c r="E27" s="84"/>
      <c r="F27" s="84"/>
      <c r="G27" s="84">
        <f t="shared" si="1"/>
        <v>0</v>
      </c>
      <c r="H27" s="13">
        <f t="shared" si="2"/>
        <v>5</v>
      </c>
      <c r="I27" s="7"/>
      <c r="J27" s="7"/>
      <c r="K27" s="5"/>
    </row>
    <row r="28" spans="1:12">
      <c r="A28" s="85"/>
      <c r="B28" s="86" t="str">
        <f t="shared" si="3"/>
        <v/>
      </c>
      <c r="C28" s="86" t="str">
        <f t="shared" si="0"/>
        <v/>
      </c>
      <c r="D28" s="43"/>
      <c r="E28" s="43"/>
      <c r="F28" s="43"/>
      <c r="G28" s="43">
        <f t="shared" si="1"/>
        <v>0</v>
      </c>
      <c r="H28" s="13">
        <f t="shared" ref="H28:H44" si="4">RANK(G28,$G$28:G44)</f>
        <v>1</v>
      </c>
      <c r="I28" s="5"/>
      <c r="J28" s="5"/>
      <c r="K28" s="5"/>
    </row>
    <row r="29" spans="1:12">
      <c r="A29" s="37"/>
      <c r="B29" s="13" t="str">
        <f t="shared" si="3"/>
        <v/>
      </c>
      <c r="C29" s="13" t="str">
        <f t="shared" si="0"/>
        <v/>
      </c>
      <c r="D29" s="42"/>
      <c r="E29" s="42"/>
      <c r="F29" s="42"/>
      <c r="G29" s="42">
        <f t="shared" si="1"/>
        <v>0</v>
      </c>
      <c r="H29" s="13">
        <f t="shared" si="4"/>
        <v>1</v>
      </c>
      <c r="I29" s="5"/>
      <c r="J29" s="5"/>
      <c r="K29" s="27" t="s">
        <v>17</v>
      </c>
      <c r="L29" s="10"/>
    </row>
    <row r="30" spans="1:12">
      <c r="A30" s="37"/>
      <c r="B30" s="13" t="str">
        <f t="shared" si="3"/>
        <v/>
      </c>
      <c r="C30" s="13" t="str">
        <f t="shared" si="0"/>
        <v/>
      </c>
      <c r="D30" s="42"/>
      <c r="E30" s="42"/>
      <c r="F30" s="42"/>
      <c r="G30" s="42">
        <f t="shared" si="1"/>
        <v>0</v>
      </c>
      <c r="H30" s="13">
        <f t="shared" si="4"/>
        <v>1</v>
      </c>
      <c r="I30" s="5"/>
      <c r="J30" s="5"/>
      <c r="K30" s="25" t="s">
        <v>17</v>
      </c>
      <c r="L30" s="13" t="s">
        <v>17</v>
      </c>
    </row>
    <row r="31" spans="1:12">
      <c r="A31" s="37"/>
      <c r="B31" s="13" t="str">
        <f t="shared" si="3"/>
        <v/>
      </c>
      <c r="C31" s="13" t="str">
        <f t="shared" si="0"/>
        <v/>
      </c>
      <c r="D31" s="42"/>
      <c r="E31" s="42"/>
      <c r="F31" s="42"/>
      <c r="G31" s="42">
        <f t="shared" si="1"/>
        <v>0</v>
      </c>
      <c r="H31" s="13">
        <f t="shared" si="4"/>
        <v>1</v>
      </c>
      <c r="I31" s="5"/>
      <c r="J31" s="5"/>
      <c r="K31" s="25" t="s">
        <v>17</v>
      </c>
      <c r="L31" s="13" t="s">
        <v>17</v>
      </c>
    </row>
    <row r="32" spans="1:12">
      <c r="A32" s="37"/>
      <c r="B32" s="13" t="str">
        <f t="shared" si="3"/>
        <v/>
      </c>
      <c r="C32" s="13" t="str">
        <f t="shared" si="0"/>
        <v/>
      </c>
      <c r="D32" s="42"/>
      <c r="E32" s="42"/>
      <c r="F32" s="42"/>
      <c r="G32" s="42">
        <f t="shared" si="1"/>
        <v>0</v>
      </c>
      <c r="H32" s="13">
        <f t="shared" si="4"/>
        <v>1</v>
      </c>
      <c r="I32" s="5"/>
      <c r="J32" s="5"/>
      <c r="K32" s="25" t="s">
        <v>17</v>
      </c>
      <c r="L32" s="13" t="s">
        <v>17</v>
      </c>
    </row>
    <row r="33" spans="1:11">
      <c r="A33" s="37"/>
      <c r="B33" s="13" t="str">
        <f t="shared" si="3"/>
        <v/>
      </c>
      <c r="C33" s="13" t="str">
        <f t="shared" si="0"/>
        <v/>
      </c>
      <c r="D33" s="42"/>
      <c r="E33" s="42"/>
      <c r="F33" s="42"/>
      <c r="G33" s="42">
        <f t="shared" si="1"/>
        <v>0</v>
      </c>
      <c r="H33" s="13">
        <f t="shared" si="4"/>
        <v>1</v>
      </c>
      <c r="I33" s="5"/>
      <c r="J33" s="5"/>
      <c r="K33" s="5"/>
    </row>
    <row r="34" spans="1:11">
      <c r="A34" s="37"/>
      <c r="B34" s="13" t="str">
        <f t="shared" si="3"/>
        <v/>
      </c>
      <c r="C34" s="13" t="str">
        <f t="shared" si="0"/>
        <v/>
      </c>
      <c r="D34" s="42"/>
      <c r="E34" s="42"/>
      <c r="F34" s="42"/>
      <c r="G34" s="42">
        <f t="shared" si="1"/>
        <v>0</v>
      </c>
      <c r="H34" s="13">
        <f t="shared" si="4"/>
        <v>1</v>
      </c>
      <c r="I34" s="5"/>
      <c r="J34" s="5"/>
      <c r="K34" s="5"/>
    </row>
    <row r="35" spans="1:11">
      <c r="A35" s="37"/>
      <c r="B35" s="13" t="str">
        <f t="shared" si="3"/>
        <v/>
      </c>
      <c r="C35" s="13" t="str">
        <f t="shared" si="0"/>
        <v/>
      </c>
      <c r="D35" s="42"/>
      <c r="E35" s="42"/>
      <c r="F35" s="42"/>
      <c r="G35" s="42">
        <f t="shared" si="1"/>
        <v>0</v>
      </c>
      <c r="H35" s="13">
        <f t="shared" si="4"/>
        <v>1</v>
      </c>
      <c r="I35" s="5"/>
      <c r="J35" s="5"/>
      <c r="K35" s="5"/>
    </row>
    <row r="36" spans="1:11">
      <c r="A36" s="37"/>
      <c r="B36" s="13" t="str">
        <f t="shared" si="3"/>
        <v/>
      </c>
      <c r="C36" s="13" t="str">
        <f t="shared" si="0"/>
        <v/>
      </c>
      <c r="D36" s="42"/>
      <c r="E36" s="42"/>
      <c r="F36" s="42"/>
      <c r="G36" s="42">
        <f t="shared" si="1"/>
        <v>0</v>
      </c>
      <c r="H36" s="13">
        <f t="shared" si="4"/>
        <v>1</v>
      </c>
      <c r="I36" s="5"/>
      <c r="J36" s="5"/>
      <c r="K36" s="5"/>
    </row>
    <row r="37" spans="1:11">
      <c r="A37" s="37"/>
      <c r="B37" s="13" t="str">
        <f t="shared" si="3"/>
        <v/>
      </c>
      <c r="C37" s="13" t="str">
        <f t="shared" si="0"/>
        <v/>
      </c>
      <c r="D37" s="42"/>
      <c r="E37" s="42"/>
      <c r="F37" s="42"/>
      <c r="G37" s="42">
        <f t="shared" si="1"/>
        <v>0</v>
      </c>
      <c r="H37" s="13">
        <f t="shared" si="4"/>
        <v>1</v>
      </c>
      <c r="I37" s="5"/>
      <c r="J37" s="5"/>
      <c r="K37" s="5"/>
    </row>
    <row r="38" spans="1:11">
      <c r="A38" s="37"/>
      <c r="B38" s="13" t="str">
        <f t="shared" si="3"/>
        <v/>
      </c>
      <c r="C38" s="13" t="str">
        <f t="shared" si="0"/>
        <v/>
      </c>
      <c r="D38" s="42"/>
      <c r="E38" s="42"/>
      <c r="F38" s="42"/>
      <c r="G38" s="42">
        <f t="shared" si="1"/>
        <v>0</v>
      </c>
      <c r="H38" s="13">
        <f t="shared" si="4"/>
        <v>1</v>
      </c>
      <c r="I38" s="5"/>
      <c r="J38" s="5"/>
      <c r="K38" s="5"/>
    </row>
    <row r="39" spans="1:11">
      <c r="A39" s="37"/>
      <c r="B39" s="13" t="str">
        <f t="shared" si="3"/>
        <v/>
      </c>
      <c r="C39" s="13" t="str">
        <f t="shared" si="0"/>
        <v/>
      </c>
      <c r="D39" s="42"/>
      <c r="E39" s="42"/>
      <c r="F39" s="42"/>
      <c r="G39" s="42">
        <f t="shared" si="1"/>
        <v>0</v>
      </c>
      <c r="H39" s="13">
        <f t="shared" si="4"/>
        <v>1</v>
      </c>
      <c r="I39" s="5"/>
      <c r="J39" s="5"/>
      <c r="K39" s="5"/>
    </row>
    <row r="40" spans="1:11">
      <c r="A40" s="37"/>
      <c r="B40" s="13" t="str">
        <f t="shared" si="3"/>
        <v/>
      </c>
      <c r="C40" s="13" t="str">
        <f t="shared" si="0"/>
        <v/>
      </c>
      <c r="D40" s="42"/>
      <c r="E40" s="42"/>
      <c r="F40" s="42"/>
      <c r="G40" s="42">
        <f t="shared" si="1"/>
        <v>0</v>
      </c>
      <c r="H40" s="13">
        <f t="shared" si="4"/>
        <v>1</v>
      </c>
      <c r="I40" s="5"/>
      <c r="J40" s="5"/>
      <c r="K40" s="5"/>
    </row>
    <row r="41" spans="1:11">
      <c r="A41" s="37"/>
      <c r="B41" s="13" t="str">
        <f t="shared" si="3"/>
        <v/>
      </c>
      <c r="C41" s="13" t="str">
        <f t="shared" si="0"/>
        <v/>
      </c>
      <c r="D41" s="42"/>
      <c r="E41" s="42"/>
      <c r="F41" s="42"/>
      <c r="G41" s="42">
        <f t="shared" si="1"/>
        <v>0</v>
      </c>
      <c r="H41" s="13">
        <f t="shared" si="4"/>
        <v>1</v>
      </c>
      <c r="I41" s="5"/>
      <c r="J41" s="5"/>
      <c r="K41" s="5"/>
    </row>
    <row r="42" spans="1:11">
      <c r="A42" s="37"/>
      <c r="B42" s="13" t="str">
        <f t="shared" si="3"/>
        <v/>
      </c>
      <c r="C42" s="13" t="str">
        <f t="shared" si="0"/>
        <v/>
      </c>
      <c r="D42" s="42"/>
      <c r="E42" s="42"/>
      <c r="F42" s="42"/>
      <c r="G42" s="42">
        <f t="shared" si="1"/>
        <v>0</v>
      </c>
      <c r="H42" s="13">
        <f t="shared" si="4"/>
        <v>1</v>
      </c>
      <c r="I42" s="5"/>
      <c r="J42" s="5"/>
      <c r="K42" s="5"/>
    </row>
    <row r="43" spans="1:11">
      <c r="A43" s="37"/>
      <c r="B43" s="13" t="str">
        <f t="shared" si="3"/>
        <v/>
      </c>
      <c r="C43" s="13" t="str">
        <f t="shared" si="0"/>
        <v/>
      </c>
      <c r="D43" s="42"/>
      <c r="E43" s="42"/>
      <c r="F43" s="42"/>
      <c r="G43" s="42">
        <f t="shared" si="1"/>
        <v>0</v>
      </c>
      <c r="H43" s="13">
        <f t="shared" si="4"/>
        <v>1</v>
      </c>
      <c r="I43" s="5"/>
      <c r="J43" s="5"/>
      <c r="K43" s="5"/>
    </row>
    <row r="44" spans="1:11">
      <c r="A44" s="37"/>
      <c r="B44" s="13" t="str">
        <f t="shared" si="3"/>
        <v/>
      </c>
      <c r="C44" s="13" t="str">
        <f t="shared" si="0"/>
        <v/>
      </c>
      <c r="D44" s="42"/>
      <c r="E44" s="42"/>
      <c r="F44" s="42"/>
      <c r="G44" s="42">
        <f t="shared" si="1"/>
        <v>0</v>
      </c>
      <c r="H44" s="13">
        <f t="shared" si="4"/>
        <v>1</v>
      </c>
      <c r="I44" s="5"/>
      <c r="J44" s="5"/>
      <c r="K44" s="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Athletes</vt:lpstr>
      <vt:lpstr>Labels</vt:lpstr>
      <vt:lpstr>Scoresheet</vt:lpstr>
      <vt:lpstr>3200</vt:lpstr>
      <vt:lpstr>4 x 800</vt:lpstr>
      <vt:lpstr>4 x 160 </vt:lpstr>
      <vt:lpstr>55 Hurdles</vt:lpstr>
      <vt:lpstr>55 Dash </vt:lpstr>
      <vt:lpstr>800</vt:lpstr>
      <vt:lpstr>4 x 240</vt:lpstr>
      <vt:lpstr>400</vt:lpstr>
      <vt:lpstr>1600</vt:lpstr>
      <vt:lpstr>200</vt:lpstr>
      <vt:lpstr>4 x 400</vt:lpstr>
      <vt:lpstr>Shot Put</vt:lpstr>
      <vt:lpstr>High Jump</vt:lpstr>
      <vt:lpstr>Pole Vault</vt:lpstr>
      <vt:lpstr>Long Jump</vt:lpstr>
      <vt:lpstr>Triple Jump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Gary Heilers</cp:lastModifiedBy>
  <dcterms:created xsi:type="dcterms:W3CDTF">2015-03-06T01:41:37Z</dcterms:created>
  <dcterms:modified xsi:type="dcterms:W3CDTF">2015-03-06T01:41:38Z</dcterms:modified>
</cp:coreProperties>
</file>